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ebsite\Umbraco-  site map folders\Your Council\Strategies and Plans\Finance and IT\Budget Book (Medium Term Financial Strategy)\"/>
    </mc:Choice>
  </mc:AlternateContent>
  <xr:revisionPtr revIDLastSave="0" documentId="13_ncr:1_{3C5409C3-F795-49CF-A479-111990071481}" xr6:coauthVersionLast="47" xr6:coauthVersionMax="47" xr10:uidLastSave="{00000000-0000-0000-0000-000000000000}"/>
  <workbookProtection workbookAlgorithmName="SHA-512" workbookHashValue="il3uP3U1gMtweEC+BlEck5+9R34izjVnnc30wDHbAfq59ETTOlaDiKYi9GE8V0HO1o2b1jk778NSVT/H7Vg8ow==" workbookSaltValue="g3dij5rkkGyusSzaCEQQ0A==" workbookSpinCount="100000" lockStructure="1"/>
  <bookViews>
    <workbookView xWindow="29700" yWindow="-120" windowWidth="29040" windowHeight="15840" xr2:uid="{00000000-000D-0000-FFFF-FFFF00000000}"/>
  </bookViews>
  <sheets>
    <sheet name="SUMMARY" sheetId="19" r:id="rId1"/>
    <sheet name="Page 1" sheetId="12" r:id="rId2"/>
    <sheet name="Page 2" sheetId="14" r:id="rId3"/>
    <sheet name="Page 3" sheetId="1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epac1" localSheetId="0">SUMMARY!#REF!</definedName>
    <definedName name="epac1">#REF!</definedName>
    <definedName name="epac2" localSheetId="0">SUMMARY!#REF!</definedName>
    <definedName name="epac2">#REF!</definedName>
    <definedName name="_xlnm.Print_Area" localSheetId="1">'Page 1'!$A$1:$I$71</definedName>
    <definedName name="_xlnm.Print_Area" localSheetId="0">SUMMARY!$A$4:$I$36</definedName>
    <definedName name="_xlnm.Print_Titles" localSheetId="0">SUMMARY!$1:$2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19" l="1"/>
  <c r="C32" i="19" s="1"/>
  <c r="A13" i="19"/>
  <c r="F13" i="19"/>
  <c r="H13" i="19"/>
  <c r="A14" i="19"/>
  <c r="F14" i="19"/>
  <c r="H14" i="19"/>
  <c r="A15" i="19"/>
  <c r="F15" i="19"/>
  <c r="H15" i="19"/>
  <c r="A16" i="19"/>
  <c r="F16" i="19"/>
  <c r="H16" i="19"/>
  <c r="A17" i="19"/>
  <c r="F17" i="19"/>
  <c r="H17" i="19"/>
  <c r="A18" i="19"/>
  <c r="F18" i="19"/>
  <c r="H18" i="19"/>
  <c r="A19" i="19"/>
  <c r="F19" i="19"/>
  <c r="H19" i="19"/>
  <c r="A20" i="19"/>
  <c r="F20" i="19"/>
  <c r="H20" i="19"/>
  <c r="A21" i="19"/>
  <c r="F21" i="19"/>
  <c r="H21" i="19"/>
  <c r="A22" i="19"/>
  <c r="F22" i="19"/>
  <c r="H22" i="19"/>
  <c r="A23" i="19"/>
  <c r="F23" i="19"/>
  <c r="H23" i="19"/>
  <c r="A24" i="19"/>
  <c r="F24" i="19"/>
  <c r="H24" i="19"/>
  <c r="A25" i="19"/>
  <c r="F25" i="19"/>
  <c r="H25" i="19"/>
  <c r="A26" i="19"/>
  <c r="F26" i="19"/>
  <c r="H26" i="19"/>
  <c r="A27" i="19"/>
  <c r="F27" i="19"/>
  <c r="H27" i="19"/>
  <c r="A28" i="19"/>
  <c r="F28" i="19"/>
  <c r="H28" i="19"/>
  <c r="A31" i="19"/>
  <c r="F31" i="19"/>
  <c r="H31" i="19"/>
  <c r="A32" i="19"/>
  <c r="F32" i="19"/>
  <c r="H32" i="19"/>
  <c r="H9" i="19"/>
  <c r="F9" i="19"/>
  <c r="A9" i="19"/>
  <c r="I32" i="12"/>
  <c r="G32" i="12"/>
  <c r="B32" i="12"/>
  <c r="B14" i="12"/>
  <c r="C10" i="19" l="1"/>
  <c r="A69" i="15"/>
  <c r="I71" i="15" l="1"/>
  <c r="H68" i="15"/>
  <c r="H67" i="15"/>
  <c r="H66" i="15"/>
  <c r="H65" i="15"/>
  <c r="G71" i="15"/>
  <c r="F68" i="15"/>
  <c r="F67" i="15"/>
  <c r="F66" i="15"/>
  <c r="F65" i="15"/>
  <c r="B71" i="15"/>
  <c r="A68" i="15"/>
  <c r="A67" i="15"/>
  <c r="A66" i="15"/>
  <c r="A65" i="15"/>
  <c r="A57" i="15" l="1"/>
  <c r="H59" i="15"/>
  <c r="H58" i="15"/>
  <c r="H57" i="15"/>
  <c r="H56" i="15"/>
  <c r="F59" i="15"/>
  <c r="F58" i="15"/>
  <c r="F57" i="15"/>
  <c r="F56" i="15"/>
  <c r="A59" i="15"/>
  <c r="A58" i="15"/>
  <c r="A56" i="15"/>
  <c r="F48" i="15" l="1"/>
  <c r="A47" i="15"/>
  <c r="I51" i="15"/>
  <c r="H49" i="15"/>
  <c r="H48" i="15"/>
  <c r="H47" i="15"/>
  <c r="H46" i="15"/>
  <c r="F47" i="15"/>
  <c r="G51" i="15"/>
  <c r="F49" i="15"/>
  <c r="F46" i="15"/>
  <c r="B51" i="15"/>
  <c r="A49" i="15"/>
  <c r="A48" i="15"/>
  <c r="A46" i="15"/>
  <c r="C21" i="15" l="1"/>
  <c r="C11" i="15"/>
  <c r="H8" i="15"/>
  <c r="G13" i="15"/>
  <c r="A8" i="15"/>
  <c r="I13" i="15"/>
  <c r="H11" i="15"/>
  <c r="H10" i="15"/>
  <c r="H9" i="15"/>
  <c r="F11" i="15"/>
  <c r="F10" i="15"/>
  <c r="F9" i="15"/>
  <c r="F8" i="15"/>
  <c r="B13" i="15"/>
  <c r="A11" i="15"/>
  <c r="A10" i="15"/>
  <c r="A9" i="15"/>
  <c r="A28" i="15"/>
  <c r="H30" i="15" l="1"/>
  <c r="H29" i="15"/>
  <c r="H28" i="15"/>
  <c r="H27" i="15"/>
  <c r="F30" i="15"/>
  <c r="F29" i="15"/>
  <c r="F28" i="15"/>
  <c r="F27" i="15"/>
  <c r="B32" i="15"/>
  <c r="A30" i="15"/>
  <c r="A29" i="15"/>
  <c r="A27" i="15"/>
  <c r="H40" i="15" l="1"/>
  <c r="H39" i="15"/>
  <c r="H38" i="15"/>
  <c r="H37" i="15"/>
  <c r="F40" i="15"/>
  <c r="F39" i="15"/>
  <c r="F38" i="15"/>
  <c r="F37" i="15"/>
  <c r="A40" i="15"/>
  <c r="A39" i="15"/>
  <c r="A38" i="15"/>
  <c r="A37" i="15"/>
  <c r="I22" i="15" l="1"/>
  <c r="H20" i="15"/>
  <c r="H19" i="15"/>
  <c r="H18" i="15"/>
  <c r="G22" i="15"/>
  <c r="F20" i="15"/>
  <c r="F19" i="15"/>
  <c r="F18" i="15"/>
  <c r="B22" i="15"/>
  <c r="A20" i="15"/>
  <c r="A19" i="15"/>
  <c r="A18" i="15"/>
  <c r="I14" i="12" l="1"/>
  <c r="H12" i="12"/>
  <c r="H11" i="12"/>
  <c r="H10" i="12"/>
  <c r="H9" i="12"/>
  <c r="G14" i="12"/>
  <c r="F12" i="12"/>
  <c r="F11" i="12"/>
  <c r="F10" i="12"/>
  <c r="F9" i="12"/>
  <c r="A12" i="12"/>
  <c r="A11" i="12"/>
  <c r="A10" i="12"/>
  <c r="A9" i="12"/>
  <c r="H50" i="14" l="1"/>
  <c r="H47" i="14"/>
  <c r="H48" i="14"/>
  <c r="H49" i="14"/>
  <c r="H46" i="14"/>
  <c r="G52" i="14"/>
  <c r="F47" i="14"/>
  <c r="F48" i="14"/>
  <c r="F49" i="14"/>
  <c r="F50" i="14"/>
  <c r="F46" i="14"/>
  <c r="B52" i="14"/>
  <c r="A50" i="14"/>
  <c r="A48" i="14"/>
  <c r="A49" i="14"/>
  <c r="A46" i="14"/>
  <c r="H48" i="12" l="1"/>
  <c r="H47" i="12"/>
  <c r="F48" i="12"/>
  <c r="F47" i="12"/>
  <c r="B50" i="12"/>
  <c r="A48" i="12"/>
  <c r="H67" i="12" l="1"/>
  <c r="H66" i="12"/>
  <c r="H65" i="12"/>
  <c r="H64" i="12"/>
  <c r="H63" i="12"/>
  <c r="G69" i="12"/>
  <c r="F67" i="12"/>
  <c r="F66" i="12"/>
  <c r="F65" i="12"/>
  <c r="F64" i="12"/>
  <c r="F63" i="12"/>
  <c r="B69" i="12"/>
  <c r="A67" i="12"/>
  <c r="A66" i="12"/>
  <c r="A65" i="12"/>
  <c r="A64" i="12"/>
  <c r="A63" i="12"/>
  <c r="B68" i="12" l="1"/>
  <c r="B70" i="12" s="1"/>
  <c r="I42" i="12"/>
  <c r="H38" i="12"/>
  <c r="H39" i="12"/>
  <c r="H40" i="12"/>
  <c r="H37" i="12"/>
  <c r="G42" i="12"/>
  <c r="F38" i="12"/>
  <c r="F39" i="12"/>
  <c r="F40" i="12"/>
  <c r="F37" i="12"/>
  <c r="B42" i="12"/>
  <c r="A38" i="12"/>
  <c r="A39" i="12"/>
  <c r="A40" i="12"/>
  <c r="A37" i="12"/>
  <c r="H30" i="12" l="1"/>
  <c r="F30" i="12"/>
  <c r="H57" i="14"/>
  <c r="F57" i="14"/>
  <c r="A57" i="14"/>
  <c r="A30" i="12" l="1"/>
  <c r="G25" i="12" l="1"/>
  <c r="B25" i="12"/>
  <c r="I24" i="12"/>
  <c r="I26" i="12" s="1"/>
  <c r="A23" i="12"/>
  <c r="F22" i="12"/>
  <c r="G24" i="12" s="1"/>
  <c r="G26" i="12" s="1"/>
  <c r="A22" i="12"/>
  <c r="A21" i="12"/>
  <c r="A20" i="12"/>
  <c r="A19" i="12"/>
  <c r="B24" i="12" l="1"/>
  <c r="B26" i="12" s="1"/>
  <c r="H56" i="12"/>
  <c r="H55" i="12"/>
  <c r="F56" i="12"/>
  <c r="F55" i="12"/>
  <c r="A56" i="12"/>
  <c r="A55" i="12"/>
  <c r="F39" i="14" l="1"/>
  <c r="A39" i="14"/>
  <c r="C40" i="14"/>
  <c r="C39" i="14"/>
  <c r="I41" i="14"/>
  <c r="H39" i="14"/>
  <c r="G41" i="14" l="1"/>
  <c r="B41" i="14"/>
  <c r="A38" i="14" l="1"/>
  <c r="B40" i="14" s="1"/>
  <c r="F38" i="14"/>
  <c r="G40" i="14" s="1"/>
  <c r="H38" i="14"/>
  <c r="I40" i="14" s="1"/>
  <c r="H16" i="14"/>
  <c r="F16" i="14"/>
  <c r="B18" i="14"/>
  <c r="A16" i="14"/>
  <c r="C9" i="14" l="1"/>
  <c r="H69" i="15" l="1"/>
  <c r="I52" i="14"/>
  <c r="B58" i="14"/>
  <c r="B59" i="14" s="1"/>
  <c r="G58" i="14"/>
  <c r="G59" i="14" s="1"/>
  <c r="I58" i="14"/>
  <c r="I59" i="14" s="1"/>
  <c r="G68" i="12" l="1"/>
  <c r="G70" i="12" s="1"/>
  <c r="I68" i="12"/>
  <c r="I70" i="12" s="1"/>
  <c r="I51" i="14"/>
  <c r="I53" i="14" s="1"/>
  <c r="I50" i="15"/>
  <c r="I52" i="15" s="1"/>
  <c r="B70" i="15"/>
  <c r="B72" i="15" s="1"/>
  <c r="G50" i="15"/>
  <c r="G52" i="15" s="1"/>
  <c r="G51" i="14"/>
  <c r="G53" i="14" s="1"/>
  <c r="B41" i="15"/>
  <c r="B42" i="15" s="1"/>
  <c r="I70" i="15"/>
  <c r="I72" i="15" s="1"/>
  <c r="G60" i="15"/>
  <c r="G61" i="15" s="1"/>
  <c r="G41" i="15"/>
  <c r="G42" i="15" s="1"/>
  <c r="B60" i="15"/>
  <c r="B61" i="15" s="1"/>
  <c r="B50" i="15"/>
  <c r="B52" i="15" s="1"/>
  <c r="I60" i="15"/>
  <c r="I61" i="15" s="1"/>
  <c r="I41" i="15"/>
  <c r="I42" i="15" s="1"/>
  <c r="C36" i="19" l="1"/>
  <c r="I32" i="15" l="1"/>
  <c r="G32" i="15"/>
  <c r="G31" i="15" l="1"/>
  <c r="G33" i="15" s="1"/>
  <c r="I31" i="15"/>
  <c r="I33" i="15" s="1"/>
  <c r="I21" i="15" l="1"/>
  <c r="I23" i="15" s="1"/>
  <c r="G21" i="15"/>
  <c r="G23" i="15" s="1"/>
  <c r="I12" i="15" l="1"/>
  <c r="I14" i="15" s="1"/>
  <c r="G12" i="15"/>
  <c r="G14" i="15" s="1"/>
  <c r="I42" i="14" l="1"/>
  <c r="G42" i="14"/>
  <c r="I18" i="14" l="1"/>
  <c r="I17" i="14"/>
  <c r="G18" i="14"/>
  <c r="G17" i="14"/>
  <c r="G19" i="14" l="1"/>
  <c r="I19" i="14"/>
  <c r="I57" i="12" l="1"/>
  <c r="I58" i="12" s="1"/>
  <c r="G57" i="12"/>
  <c r="G58" i="12" s="1"/>
  <c r="I50" i="12" l="1"/>
  <c r="G49" i="12" l="1"/>
  <c r="I49" i="12"/>
  <c r="I51" i="12" s="1"/>
  <c r="G41" i="12" l="1"/>
  <c r="G43" i="12" s="1"/>
  <c r="I41" i="12"/>
  <c r="I43" i="12" s="1"/>
  <c r="G31" i="12" l="1"/>
  <c r="G33" i="12" s="1"/>
  <c r="I31" i="12"/>
  <c r="I33" i="12" s="1"/>
  <c r="C11" i="19" l="1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H12" i="19" l="1"/>
  <c r="E1" i="15"/>
  <c r="E1" i="14"/>
  <c r="E1" i="12"/>
  <c r="B41" i="12" l="1"/>
  <c r="B43" i="12" s="1"/>
  <c r="A11" i="19" s="1"/>
  <c r="B57" i="12"/>
  <c r="B58" i="12" s="1"/>
  <c r="B42" i="14"/>
  <c r="B31" i="12"/>
  <c r="B33" i="12" s="1"/>
  <c r="A10" i="19" s="1"/>
  <c r="B12" i="15" l="1"/>
  <c r="B14" i="15" s="1"/>
  <c r="B17" i="14"/>
  <c r="B19" i="14" s="1"/>
  <c r="E2" i="12"/>
  <c r="E2" i="14" s="1"/>
  <c r="H3" i="15"/>
  <c r="F3" i="15"/>
  <c r="A3" i="15"/>
  <c r="C10" i="12"/>
  <c r="C11" i="12" s="1"/>
  <c r="C12" i="12" s="1"/>
  <c r="C13" i="12" l="1"/>
  <c r="C14" i="12" s="1"/>
  <c r="A3" i="14"/>
  <c r="H3" i="14"/>
  <c r="E2" i="15"/>
  <c r="F3" i="14"/>
  <c r="F10" i="19"/>
  <c r="H10" i="19"/>
  <c r="B21" i="15"/>
  <c r="B23" i="15" s="1"/>
  <c r="H11" i="19"/>
  <c r="B13" i="12"/>
  <c r="G13" i="12"/>
  <c r="I13" i="12"/>
  <c r="I15" i="12" s="1"/>
  <c r="F11" i="19"/>
  <c r="C15" i="12" l="1"/>
  <c r="B15" i="12"/>
  <c r="A8" i="19" s="1"/>
  <c r="G15" i="12"/>
  <c r="F8" i="19" s="1"/>
  <c r="C19" i="12" l="1"/>
  <c r="C20" i="12" s="1"/>
  <c r="C21" i="12" s="1"/>
  <c r="C22" i="12" s="1"/>
  <c r="C23" i="12" s="1"/>
  <c r="C24" i="12" s="1"/>
  <c r="C25" i="12" s="1"/>
  <c r="C9" i="15"/>
  <c r="C10" i="15" s="1"/>
  <c r="C10" i="14"/>
  <c r="C11" i="14" s="1"/>
  <c r="C12" i="14" s="1"/>
  <c r="C26" i="12" l="1"/>
  <c r="C30" i="12" s="1"/>
  <c r="C31" i="12" s="1"/>
  <c r="C32" i="12" s="1"/>
  <c r="C12" i="15"/>
  <c r="C13" i="15" s="1"/>
  <c r="C16" i="14"/>
  <c r="C17" i="14" s="1"/>
  <c r="C14" i="15" l="1"/>
  <c r="C18" i="15" s="1"/>
  <c r="C19" i="15" s="1"/>
  <c r="C20" i="15" s="1"/>
  <c r="C22" i="15" s="1"/>
  <c r="C33" i="12"/>
  <c r="C37" i="12" s="1"/>
  <c r="C38" i="12" s="1"/>
  <c r="C39" i="12" s="1"/>
  <c r="C40" i="12" s="1"/>
  <c r="C18" i="14"/>
  <c r="C23" i="15" l="1"/>
  <c r="C27" i="15" s="1"/>
  <c r="C28" i="15" s="1"/>
  <c r="C29" i="15" s="1"/>
  <c r="C30" i="15" s="1"/>
  <c r="C19" i="14"/>
  <c r="C23" i="14" s="1"/>
  <c r="C41" i="12"/>
  <c r="C42" i="12" s="1"/>
  <c r="C43" i="12" s="1"/>
  <c r="C47" i="12" s="1"/>
  <c r="C48" i="12" s="1"/>
  <c r="C49" i="12" s="1"/>
  <c r="C50" i="12" s="1"/>
  <c r="C51" i="12" s="1"/>
  <c r="C55" i="12" s="1"/>
  <c r="C56" i="12" s="1"/>
  <c r="C57" i="12" s="1"/>
  <c r="C58" i="12" s="1"/>
  <c r="C63" i="12" s="1"/>
  <c r="C64" i="12" s="1"/>
  <c r="C65" i="12" s="1"/>
  <c r="C66" i="12" s="1"/>
  <c r="C67" i="12" s="1"/>
  <c r="C68" i="12" s="1"/>
  <c r="C69" i="12" s="1"/>
  <c r="C70" i="12" s="1"/>
  <c r="B31" i="15"/>
  <c r="B33" i="15" s="1"/>
  <c r="C24" i="14" l="1"/>
  <c r="C25" i="14" s="1"/>
  <c r="C26" i="14" s="1"/>
  <c r="C30" i="14" s="1"/>
  <c r="C31" i="14" s="1"/>
  <c r="C31" i="15"/>
  <c r="C32" i="15" s="1"/>
  <c r="C33" i="15" s="1"/>
  <c r="C37" i="15" s="1"/>
  <c r="C38" i="15" s="1"/>
  <c r="C39" i="15" s="1"/>
  <c r="C40" i="15" s="1"/>
  <c r="C41" i="15" s="1"/>
  <c r="C42" i="15" s="1"/>
  <c r="C46" i="15" s="1"/>
  <c r="C47" i="15" s="1"/>
  <c r="C48" i="15" s="1"/>
  <c r="C49" i="15" s="1"/>
  <c r="C50" i="15" s="1"/>
  <c r="C51" i="15" s="1"/>
  <c r="C52" i="15" s="1"/>
  <c r="C56" i="15" s="1"/>
  <c r="C57" i="15" s="1"/>
  <c r="C58" i="15" s="1"/>
  <c r="C59" i="15" s="1"/>
  <c r="C60" i="15" s="1"/>
  <c r="C61" i="15" s="1"/>
  <c r="C65" i="15" s="1"/>
  <c r="C66" i="15" s="1"/>
  <c r="C67" i="15" s="1"/>
  <c r="C68" i="15" s="1"/>
  <c r="C69" i="15" s="1"/>
  <c r="C70" i="15" s="1"/>
  <c r="C71" i="15" s="1"/>
  <c r="C72" i="15" s="1"/>
  <c r="C32" i="14" l="1"/>
  <c r="C33" i="14" s="1"/>
  <c r="C34" i="14" s="1"/>
  <c r="C38" i="14" s="1"/>
  <c r="C41" i="14" s="1"/>
  <c r="C42" i="14" s="1"/>
  <c r="C46" i="14" s="1"/>
  <c r="C47" i="14" s="1"/>
  <c r="C48" i="14" s="1"/>
  <c r="C49" i="14" s="1"/>
  <c r="C50" i="14" s="1"/>
  <c r="C51" i="14" s="1"/>
  <c r="C52" i="14" s="1"/>
  <c r="C53" i="14" s="1"/>
  <c r="C57" i="14" s="1"/>
  <c r="C58" i="14" s="1"/>
  <c r="C59" i="14" s="1"/>
  <c r="H8" i="19" l="1"/>
  <c r="I29" i="19" s="1"/>
  <c r="I25" i="14" l="1"/>
  <c r="H23" i="14"/>
  <c r="I24" i="14" s="1"/>
  <c r="I26" i="14" s="1"/>
  <c r="G25" i="14"/>
  <c r="F23" i="14"/>
  <c r="G24" i="14" s="1"/>
  <c r="G26" i="14" s="1"/>
  <c r="B25" i="14"/>
  <c r="A23" i="14"/>
  <c r="B24" i="14" s="1"/>
  <c r="I33" i="14"/>
  <c r="H31" i="14"/>
  <c r="H30" i="14"/>
  <c r="G33" i="14"/>
  <c r="F31" i="14"/>
  <c r="F30" i="14"/>
  <c r="G32" i="14" s="1"/>
  <c r="G34" i="14" s="1"/>
  <c r="B33" i="14"/>
  <c r="A31" i="14"/>
  <c r="A30" i="14"/>
  <c r="B32" i="14" s="1"/>
  <c r="B34" i="14" s="1"/>
  <c r="I32" i="14" l="1"/>
  <c r="I34" i="14" s="1"/>
  <c r="B26" i="14"/>
  <c r="H10" i="14" l="1"/>
  <c r="H9" i="14"/>
  <c r="I11" i="14" s="1"/>
  <c r="I12" i="14" s="1"/>
  <c r="I36" i="19" s="1"/>
  <c r="F10" i="14"/>
  <c r="F9" i="14"/>
  <c r="A10" i="14"/>
  <c r="A9" i="14"/>
  <c r="B11" i="14" s="1"/>
  <c r="B12" i="14" s="1"/>
  <c r="G11" i="14" l="1"/>
  <c r="G12" i="14" s="1"/>
  <c r="F69" i="15" l="1"/>
  <c r="G70" i="15" s="1"/>
  <c r="G72" i="15" s="1"/>
  <c r="A47" i="14" l="1"/>
  <c r="B51" i="14" s="1"/>
  <c r="B53" i="14" s="1"/>
  <c r="G50" i="12" l="1"/>
  <c r="G51" i="12" s="1"/>
  <c r="F12" i="19" s="1"/>
  <c r="A47" i="12"/>
  <c r="B49" i="12" s="1"/>
  <c r="B51" i="12" s="1"/>
  <c r="A12" i="19" s="1"/>
  <c r="B29" i="19" l="1"/>
  <c r="B36" i="19" s="1"/>
  <c r="G29" i="19"/>
  <c r="G36" i="19" s="1"/>
</calcChain>
</file>

<file path=xl/sharedStrings.xml><?xml version="1.0" encoding="utf-8"?>
<sst xmlns="http://schemas.openxmlformats.org/spreadsheetml/2006/main" count="299" uniqueCount="100">
  <si>
    <t>Item</t>
  </si>
  <si>
    <t>Serv.</t>
  </si>
  <si>
    <t>Code</t>
  </si>
  <si>
    <t>£</t>
  </si>
  <si>
    <t xml:space="preserve"> </t>
  </si>
  <si>
    <t>Employees</t>
  </si>
  <si>
    <t>Premises</t>
  </si>
  <si>
    <t>Total Expenditure</t>
  </si>
  <si>
    <t>Income</t>
  </si>
  <si>
    <t>Actual</t>
  </si>
  <si>
    <t>Original  Estimate</t>
  </si>
  <si>
    <t>Estimate</t>
  </si>
  <si>
    <t>GENERAL EXPENSES</t>
  </si>
  <si>
    <t>Supplies</t>
  </si>
  <si>
    <t>Net Expenditure Chargeable to</t>
  </si>
  <si>
    <t>Council Tax</t>
  </si>
  <si>
    <t>Transport</t>
  </si>
  <si>
    <t>Net Expenditure Chargeable  to</t>
  </si>
  <si>
    <t>ELECTORAL REGISTRATION</t>
  </si>
  <si>
    <t>WELLAND PROCUREMENT UNIT</t>
  </si>
  <si>
    <t xml:space="preserve">Net Expenditure Chargeable to </t>
  </si>
  <si>
    <t>Third Party Payments</t>
  </si>
  <si>
    <t>ELECTIONS</t>
  </si>
  <si>
    <t>CENTRAL EXPENSES</t>
  </si>
  <si>
    <t>CORPORATE AND</t>
  </si>
  <si>
    <t>DEMOCRATIC CORE</t>
  </si>
  <si>
    <t>CORPORATE COSTS</t>
  </si>
  <si>
    <t>(FINANCE)</t>
  </si>
  <si>
    <t>NON DISTRIBUTED COSTS</t>
  </si>
  <si>
    <t>NNDR COLLECTION</t>
  </si>
  <si>
    <t>COUNCIL TAX COLLECTION</t>
  </si>
  <si>
    <t>MISC FINANCING ITEMS</t>
  </si>
  <si>
    <t xml:space="preserve">Recharges to Services </t>
  </si>
  <si>
    <t>ICT SERVICES</t>
  </si>
  <si>
    <t>INTERNAL AUDIT</t>
  </si>
  <si>
    <t>COMMUNICATIONS</t>
  </si>
  <si>
    <t>LEGAL SERVICES</t>
  </si>
  <si>
    <t>CORPORATE MANAGEMENT TEAM</t>
  </si>
  <si>
    <t>Support Services</t>
  </si>
  <si>
    <t>Srv.</t>
  </si>
  <si>
    <t>Depreciation and Impairment</t>
  </si>
  <si>
    <t>NET EXPENDITURE</t>
  </si>
  <si>
    <t>SUMMARY GENERAL EXPENSES</t>
  </si>
  <si>
    <t>Welland Procurement Unit</t>
  </si>
  <si>
    <t>Electoral Registration</t>
  </si>
  <si>
    <t>Elections</t>
  </si>
  <si>
    <t>Central Expenses</t>
  </si>
  <si>
    <t>Corporate &amp; Democratic Core</t>
  </si>
  <si>
    <t>Corporate Costs (Finance)</t>
  </si>
  <si>
    <t>NNDR Collection</t>
  </si>
  <si>
    <t>Council Tax Collection</t>
  </si>
  <si>
    <t>Misc Financing Items</t>
  </si>
  <si>
    <t>ICT Services</t>
  </si>
  <si>
    <t xml:space="preserve">Internal Audit </t>
  </si>
  <si>
    <t>Corporate Management Team</t>
  </si>
  <si>
    <t>Communications</t>
  </si>
  <si>
    <t xml:space="preserve">Legal Services </t>
  </si>
  <si>
    <t>CORPORATE SERVICES</t>
  </si>
  <si>
    <t xml:space="preserve">Corporate Services </t>
  </si>
  <si>
    <t>EMERGENCY PLANNING</t>
  </si>
  <si>
    <t>CORPORATE IMPROVEMENT TEAM</t>
  </si>
  <si>
    <t>Emergency Planning</t>
  </si>
  <si>
    <t>Corporate Improvement Team</t>
  </si>
  <si>
    <t>2020-21</t>
  </si>
  <si>
    <t>CORPORATE PROJECTS - FINANCE SYSTEM</t>
  </si>
  <si>
    <t xml:space="preserve">Income </t>
  </si>
  <si>
    <t xml:space="preserve">DEMOCRATIC SERVICES </t>
  </si>
  <si>
    <t>Corporate Project - Finance System</t>
  </si>
  <si>
    <t xml:space="preserve">Democratic Services </t>
  </si>
  <si>
    <t>2021-22</t>
  </si>
  <si>
    <t>COVID</t>
  </si>
  <si>
    <t>Total</t>
  </si>
  <si>
    <t xml:space="preserve">Great Council </t>
  </si>
  <si>
    <t>Non Distributed Costs</t>
  </si>
  <si>
    <t>G3510</t>
  </si>
  <si>
    <t>G1570</t>
  </si>
  <si>
    <t>G1040</t>
  </si>
  <si>
    <t>G1230</t>
  </si>
  <si>
    <t>G1010</t>
  </si>
  <si>
    <t>G1020</t>
  </si>
  <si>
    <t>G1750</t>
  </si>
  <si>
    <t>G1740</t>
  </si>
  <si>
    <t>G1030</t>
  </si>
  <si>
    <t>G3500</t>
  </si>
  <si>
    <t>G1060</t>
  </si>
  <si>
    <t>G3550</t>
  </si>
  <si>
    <t>G3520</t>
  </si>
  <si>
    <t>G3540</t>
  </si>
  <si>
    <t>G3530</t>
  </si>
  <si>
    <t>G3560</t>
  </si>
  <si>
    <t>G3570</t>
  </si>
  <si>
    <t>G3580</t>
  </si>
  <si>
    <t>G1200</t>
  </si>
  <si>
    <t>G1210</t>
  </si>
  <si>
    <t>2022-23</t>
  </si>
  <si>
    <t>Revenue Estimates 2022-23</t>
  </si>
  <si>
    <t>G1050</t>
  </si>
  <si>
    <t xml:space="preserve">Capital Financing Costs </t>
  </si>
  <si>
    <t xml:space="preserve">COVID </t>
  </si>
  <si>
    <t>Priority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</si>
</sst>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"/>
  </numFmts>
  <fonts count="6" x14ac:knownFonts="1">
    <font>
      <sz val="10"/>
      <name val="Helv"/>
    </font>
    <font>
      <b/>
      <sz val="1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FF0000"/>
      <name val="Helv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9">
    <xf numFmtId="0" fontId="0" fillId="0" borderId="0" xfId="0"/>
    <xf numFmtId="3" fontId="2" fillId="0" borderId="0" xfId="0" applyNumberFormat="1" applyFont="1" applyBorder="1"/>
    <xf numFmtId="3" fontId="2" fillId="0" borderId="0" xfId="0" applyNumberFormat="1" applyFont="1"/>
    <xf numFmtId="3" fontId="2" fillId="0" borderId="1" xfId="0" applyNumberFormat="1" applyFont="1" applyBorder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/>
    <xf numFmtId="3" fontId="2" fillId="0" borderId="4" xfId="0" applyNumberFormat="1" applyFont="1" applyBorder="1" applyAlignment="1">
      <alignment horizontal="right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3" fontId="1" fillId="0" borderId="7" xfId="0" applyNumberFormat="1" applyFont="1" applyBorder="1"/>
    <xf numFmtId="3" fontId="1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/>
    </xf>
    <xf numFmtId="3" fontId="2" fillId="0" borderId="5" xfId="0" applyNumberFormat="1" applyFont="1" applyBorder="1"/>
    <xf numFmtId="3" fontId="2" fillId="0" borderId="6" xfId="0" applyNumberFormat="1" applyFont="1" applyBorder="1"/>
    <xf numFmtId="3" fontId="2" fillId="0" borderId="7" xfId="0" applyNumberFormat="1" applyFont="1" applyBorder="1"/>
    <xf numFmtId="3" fontId="1" fillId="0" borderId="0" xfId="0" applyNumberFormat="1" applyFont="1" applyBorder="1"/>
    <xf numFmtId="164" fontId="1" fillId="0" borderId="0" xfId="0" applyNumberFormat="1" applyFont="1" applyBorder="1" applyAlignment="1">
      <alignment horizontal="right"/>
    </xf>
    <xf numFmtId="3" fontId="2" fillId="0" borderId="8" xfId="0" applyNumberFormat="1" applyFont="1" applyBorder="1"/>
    <xf numFmtId="164" fontId="2" fillId="0" borderId="0" xfId="0" applyNumberFormat="1" applyFont="1" applyBorder="1" applyAlignment="1">
      <alignment horizontal="right"/>
    </xf>
    <xf numFmtId="3" fontId="2" fillId="0" borderId="9" xfId="0" applyNumberFormat="1" applyFont="1" applyBorder="1"/>
    <xf numFmtId="3" fontId="2" fillId="0" borderId="10" xfId="0" applyNumberFormat="1" applyFont="1" applyBorder="1"/>
    <xf numFmtId="3" fontId="1" fillId="0" borderId="6" xfId="0" applyNumberFormat="1" applyFont="1" applyBorder="1"/>
    <xf numFmtId="3" fontId="1" fillId="0" borderId="8" xfId="0" applyNumberFormat="1" applyFont="1" applyBorder="1"/>
    <xf numFmtId="3" fontId="2" fillId="0" borderId="11" xfId="0" applyNumberFormat="1" applyFont="1" applyBorder="1"/>
    <xf numFmtId="3" fontId="1" fillId="0" borderId="12" xfId="0" applyNumberFormat="1" applyFont="1" applyBorder="1"/>
    <xf numFmtId="3" fontId="2" fillId="0" borderId="13" xfId="0" applyNumberFormat="1" applyFont="1" applyBorder="1"/>
    <xf numFmtId="3" fontId="1" fillId="0" borderId="14" xfId="0" applyNumberFormat="1" applyFont="1" applyBorder="1"/>
    <xf numFmtId="164" fontId="2" fillId="0" borderId="14" xfId="0" applyNumberFormat="1" applyFont="1" applyBorder="1" applyAlignment="1">
      <alignment horizontal="right"/>
    </xf>
    <xf numFmtId="3" fontId="1" fillId="0" borderId="15" xfId="0" applyNumberFormat="1" applyFont="1" applyBorder="1"/>
    <xf numFmtId="3" fontId="2" fillId="0" borderId="4" xfId="0" applyNumberFormat="1" applyFont="1" applyBorder="1"/>
    <xf numFmtId="3" fontId="1" fillId="0" borderId="3" xfId="0" applyNumberFormat="1" applyFont="1" applyBorder="1"/>
    <xf numFmtId="164" fontId="2" fillId="0" borderId="3" xfId="0" applyNumberFormat="1" applyFont="1" applyBorder="1" applyAlignment="1">
      <alignment horizontal="right"/>
    </xf>
    <xf numFmtId="3" fontId="2" fillId="0" borderId="16" xfId="0" applyNumberFormat="1" applyFont="1" applyBorder="1"/>
    <xf numFmtId="3" fontId="2" fillId="0" borderId="14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" fillId="0" borderId="11" xfId="0" applyNumberFormat="1" applyFont="1" applyBorder="1"/>
    <xf numFmtId="3" fontId="1" fillId="0" borderId="14" xfId="0" applyNumberFormat="1" applyFont="1" applyBorder="1" applyAlignment="1">
      <alignment horizontal="right"/>
    </xf>
    <xf numFmtId="3" fontId="1" fillId="0" borderId="13" xfId="0" applyNumberFormat="1" applyFont="1" applyBorder="1"/>
    <xf numFmtId="3" fontId="1" fillId="0" borderId="9" xfId="0" applyNumberFormat="1" applyFont="1" applyBorder="1"/>
    <xf numFmtId="3" fontId="1" fillId="0" borderId="4" xfId="0" applyNumberFormat="1" applyFont="1" applyBorder="1"/>
    <xf numFmtId="3" fontId="1" fillId="0" borderId="3" xfId="0" applyNumberFormat="1" applyFont="1" applyBorder="1" applyAlignment="1">
      <alignment horizontal="right"/>
    </xf>
    <xf numFmtId="3" fontId="1" fillId="0" borderId="16" xfId="0" applyNumberFormat="1" applyFont="1" applyBorder="1"/>
    <xf numFmtId="0" fontId="2" fillId="0" borderId="0" xfId="0" applyFont="1" applyBorder="1"/>
    <xf numFmtId="3" fontId="2" fillId="0" borderId="6" xfId="0" applyNumberFormat="1" applyFont="1" applyBorder="1" applyAlignment="1">
      <alignment horizontal="right"/>
    </xf>
    <xf numFmtId="3" fontId="2" fillId="0" borderId="15" xfId="0" applyNumberFormat="1" applyFont="1" applyBorder="1"/>
    <xf numFmtId="3" fontId="2" fillId="0" borderId="14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5" xfId="0" applyFont="1" applyBorder="1"/>
    <xf numFmtId="0" fontId="2" fillId="0" borderId="7" xfId="0" applyFont="1" applyBorder="1"/>
    <xf numFmtId="0" fontId="2" fillId="0" borderId="11" xfId="0" applyFont="1" applyBorder="1"/>
    <xf numFmtId="0" fontId="2" fillId="0" borderId="13" xfId="0" applyFont="1" applyBorder="1"/>
    <xf numFmtId="0" fontId="2" fillId="0" borderId="14" xfId="0" applyFont="1" applyBorder="1"/>
    <xf numFmtId="3" fontId="2" fillId="0" borderId="0" xfId="0" applyNumberFormat="1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3" xfId="0" applyFont="1" applyBorder="1"/>
    <xf numFmtId="0" fontId="2" fillId="0" borderId="6" xfId="0" applyFont="1" applyBorder="1"/>
    <xf numFmtId="0" fontId="2" fillId="0" borderId="4" xfId="0" applyFont="1" applyBorder="1"/>
    <xf numFmtId="0" fontId="1" fillId="0" borderId="14" xfId="0" applyFont="1" applyBorder="1"/>
    <xf numFmtId="49" fontId="2" fillId="0" borderId="6" xfId="0" applyNumberFormat="1" applyFont="1" applyBorder="1"/>
    <xf numFmtId="3" fontId="4" fillId="0" borderId="0" xfId="0" applyNumberFormat="1" applyFont="1" applyBorder="1"/>
    <xf numFmtId="3" fontId="4" fillId="0" borderId="0" xfId="0" applyNumberFormat="1" applyFont="1"/>
    <xf numFmtId="3" fontId="4" fillId="0" borderId="3" xfId="0" applyNumberFormat="1" applyFont="1" applyBorder="1"/>
    <xf numFmtId="3" fontId="4" fillId="0" borderId="6" xfId="0" applyNumberFormat="1" applyFont="1" applyBorder="1" applyAlignment="1">
      <alignment horizontal="right"/>
    </xf>
    <xf numFmtId="3" fontId="4" fillId="0" borderId="5" xfId="0" applyNumberFormat="1" applyFont="1" applyBorder="1"/>
    <xf numFmtId="3" fontId="4" fillId="0" borderId="6" xfId="0" applyNumberFormat="1" applyFont="1" applyBorder="1"/>
    <xf numFmtId="3" fontId="4" fillId="0" borderId="7" xfId="0" applyNumberFormat="1" applyFont="1" applyBorder="1"/>
    <xf numFmtId="3" fontId="4" fillId="0" borderId="8" xfId="0" applyNumberFormat="1" applyFont="1" applyBorder="1"/>
    <xf numFmtId="3" fontId="4" fillId="0" borderId="0" xfId="0" applyNumberFormat="1" applyFont="1" applyFill="1" applyBorder="1"/>
    <xf numFmtId="3" fontId="4" fillId="0" borderId="0" xfId="0" applyNumberFormat="1" applyFont="1" applyFill="1"/>
    <xf numFmtId="3" fontId="4" fillId="0" borderId="14" xfId="0" applyNumberFormat="1" applyFont="1" applyFill="1" applyBorder="1"/>
    <xf numFmtId="3" fontId="4" fillId="0" borderId="3" xfId="0" applyNumberFormat="1" applyFont="1" applyFill="1" applyBorder="1"/>
    <xf numFmtId="3" fontId="4" fillId="0" borderId="14" xfId="0" applyNumberFormat="1" applyFont="1" applyBorder="1"/>
    <xf numFmtId="3" fontId="3" fillId="0" borderId="6" xfId="0" applyNumberFormat="1" applyFont="1" applyBorder="1"/>
    <xf numFmtId="3" fontId="3" fillId="0" borderId="0" xfId="0" applyNumberFormat="1" applyFont="1" applyBorder="1"/>
    <xf numFmtId="3" fontId="4" fillId="0" borderId="13" xfId="0" applyNumberFormat="1" applyFont="1" applyBorder="1"/>
    <xf numFmtId="3" fontId="3" fillId="0" borderId="8" xfId="0" applyNumberFormat="1" applyFont="1" applyBorder="1"/>
    <xf numFmtId="3" fontId="4" fillId="0" borderId="11" xfId="0" applyNumberFormat="1" applyFont="1" applyBorder="1"/>
    <xf numFmtId="3" fontId="4" fillId="0" borderId="12" xfId="0" applyNumberFormat="1" applyFont="1" applyBorder="1"/>
    <xf numFmtId="3" fontId="4" fillId="0" borderId="15" xfId="0" applyNumberFormat="1" applyFont="1" applyBorder="1"/>
    <xf numFmtId="3" fontId="4" fillId="0" borderId="9" xfId="0" applyNumberFormat="1" applyFont="1" applyBorder="1"/>
    <xf numFmtId="3" fontId="4" fillId="0" borderId="10" xfId="0" applyNumberFormat="1" applyFont="1" applyBorder="1"/>
    <xf numFmtId="3" fontId="3" fillId="0" borderId="3" xfId="0" applyNumberFormat="1" applyFont="1" applyBorder="1"/>
    <xf numFmtId="3" fontId="4" fillId="0" borderId="20" xfId="0" applyNumberFormat="1" applyFont="1" applyBorder="1"/>
    <xf numFmtId="3" fontId="3" fillId="0" borderId="18" xfId="0" applyNumberFormat="1" applyFont="1" applyBorder="1"/>
    <xf numFmtId="3" fontId="4" fillId="0" borderId="24" xfId="0" applyNumberFormat="1" applyFont="1" applyBorder="1"/>
    <xf numFmtId="3" fontId="4" fillId="0" borderId="17" xfId="0" applyNumberFormat="1" applyFont="1" applyBorder="1"/>
    <xf numFmtId="3" fontId="4" fillId="0" borderId="18" xfId="0" applyNumberFormat="1" applyFont="1" applyBorder="1"/>
    <xf numFmtId="3" fontId="4" fillId="0" borderId="0" xfId="0" applyNumberFormat="1" applyFont="1" applyBorder="1" applyAlignment="1">
      <alignment horizontal="right"/>
    </xf>
    <xf numFmtId="3" fontId="3" fillId="0" borderId="14" xfId="0" applyNumberFormat="1" applyFont="1" applyBorder="1"/>
    <xf numFmtId="3" fontId="3" fillId="0" borderId="15" xfId="0" applyNumberFormat="1" applyFont="1" applyBorder="1"/>
    <xf numFmtId="3" fontId="4" fillId="0" borderId="16" xfId="0" applyNumberFormat="1" applyFont="1" applyBorder="1"/>
    <xf numFmtId="3" fontId="4" fillId="0" borderId="14" xfId="0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0" xfId="0" applyNumberFormat="1" applyFont="1" applyBorder="1" applyAlignment="1">
      <alignment horizontal="right"/>
    </xf>
    <xf numFmtId="0" fontId="5" fillId="0" borderId="0" xfId="0" applyFont="1"/>
    <xf numFmtId="3" fontId="3" fillId="0" borderId="14" xfId="0" applyNumberFormat="1" applyFont="1" applyBorder="1" applyAlignment="1">
      <alignment horizontal="right"/>
    </xf>
    <xf numFmtId="3" fontId="3" fillId="0" borderId="13" xfId="0" applyNumberFormat="1" applyFont="1" applyBorder="1"/>
    <xf numFmtId="3" fontId="4" fillId="0" borderId="18" xfId="0" applyNumberFormat="1" applyFont="1" applyBorder="1" applyAlignment="1">
      <alignment horizontal="right"/>
    </xf>
    <xf numFmtId="3" fontId="4" fillId="0" borderId="19" xfId="0" applyNumberFormat="1" applyFont="1" applyBorder="1"/>
    <xf numFmtId="3" fontId="4" fillId="0" borderId="11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left"/>
    </xf>
    <xf numFmtId="3" fontId="4" fillId="0" borderId="13" xfId="0" applyNumberFormat="1" applyFont="1" applyBorder="1" applyAlignment="1">
      <alignment horizontal="center"/>
    </xf>
    <xf numFmtId="3" fontId="4" fillId="0" borderId="15" xfId="0" applyNumberFormat="1" applyFont="1" applyBorder="1" applyAlignment="1">
      <alignment horizontal="center"/>
    </xf>
    <xf numFmtId="0" fontId="5" fillId="0" borderId="0" xfId="0" applyFont="1" applyBorder="1"/>
    <xf numFmtId="3" fontId="1" fillId="0" borderId="0" xfId="0" applyNumberFormat="1" applyFont="1" applyBorder="1" applyAlignment="1">
      <alignment wrapText="1"/>
    </xf>
    <xf numFmtId="3" fontId="4" fillId="0" borderId="5" xfId="0" applyNumberFormat="1" applyFont="1" applyBorder="1" applyAlignment="1">
      <alignment horizontal="center"/>
    </xf>
    <xf numFmtId="3" fontId="4" fillId="0" borderId="7" xfId="0" applyNumberFormat="1" applyFont="1" applyBorder="1" applyAlignment="1">
      <alignment horizontal="center"/>
    </xf>
    <xf numFmtId="0" fontId="2" fillId="0" borderId="16" xfId="0" applyFont="1" applyBorder="1"/>
    <xf numFmtId="3" fontId="1" fillId="0" borderId="10" xfId="0" applyNumberFormat="1" applyFont="1" applyBorder="1"/>
    <xf numFmtId="3" fontId="2" fillId="0" borderId="9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1" fillId="0" borderId="21" xfId="0" applyNumberFormat="1" applyFont="1" applyBorder="1" applyAlignment="1">
      <alignment horizontal="center" vertical="center"/>
    </xf>
    <xf numFmtId="0" fontId="2" fillId="0" borderId="1" xfId="0" applyFont="1" applyBorder="1" applyAlignment="1"/>
    <xf numFmtId="0" fontId="2" fillId="0" borderId="22" xfId="0" applyFont="1" applyBorder="1" applyAlignment="1"/>
    <xf numFmtId="3" fontId="1" fillId="0" borderId="20" xfId="0" applyNumberFormat="1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19" xfId="0" applyFont="1" applyBorder="1" applyAlignment="1"/>
    <xf numFmtId="3" fontId="2" fillId="0" borderId="2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3" fontId="2" fillId="0" borderId="23" xfId="0" applyNumberFormat="1" applyFont="1" applyBorder="1" applyAlignment="1">
      <alignment horizontal="center"/>
    </xf>
    <xf numFmtId="3" fontId="2" fillId="0" borderId="20" xfId="0" applyNumberFormat="1" applyFont="1" applyBorder="1"/>
    <xf numFmtId="3" fontId="1" fillId="0" borderId="18" xfId="0" applyNumberFormat="1" applyFont="1" applyBorder="1"/>
    <xf numFmtId="3" fontId="2" fillId="0" borderId="24" xfId="0" applyNumberFormat="1" applyFont="1" applyBorder="1"/>
    <xf numFmtId="3" fontId="1" fillId="0" borderId="17" xfId="0" applyNumberFormat="1" applyFont="1" applyBorder="1"/>
    <xf numFmtId="3" fontId="1" fillId="0" borderId="19" xfId="0" applyNumberFormat="1" applyFont="1" applyBorder="1"/>
    <xf numFmtId="3" fontId="1" fillId="0" borderId="17" xfId="0" applyNumberFormat="1" applyFont="1" applyBorder="1" applyAlignment="1">
      <alignment horizontal="right"/>
    </xf>
    <xf numFmtId="3" fontId="2" fillId="0" borderId="17" xfId="0" applyNumberFormat="1" applyFont="1" applyBorder="1" applyAlignment="1">
      <alignment horizontal="right"/>
    </xf>
    <xf numFmtId="3" fontId="2" fillId="0" borderId="10" xfId="0" applyNumberFormat="1" applyFont="1" applyBorder="1" applyAlignment="1">
      <alignment horizontal="left"/>
    </xf>
    <xf numFmtId="0" fontId="2" fillId="0" borderId="4" xfId="0" applyFont="1" applyBorder="1" applyAlignment="1">
      <alignment horizontal="left"/>
    </xf>
    <xf numFmtId="3" fontId="3" fillId="0" borderId="7" xfId="0" applyNumberFormat="1" applyFont="1" applyBorder="1"/>
    <xf numFmtId="164" fontId="4" fillId="0" borderId="0" xfId="0" applyNumberFormat="1" applyFont="1" applyBorder="1" applyAlignment="1">
      <alignment horizontal="right"/>
    </xf>
    <xf numFmtId="0" fontId="4" fillId="0" borderId="5" xfId="0" applyFont="1" applyBorder="1"/>
    <xf numFmtId="0" fontId="4" fillId="0" borderId="6" xfId="0" applyFont="1" applyBorder="1"/>
    <xf numFmtId="0" fontId="4" fillId="0" borderId="0" xfId="0" applyFont="1" applyBorder="1"/>
    <xf numFmtId="0" fontId="4" fillId="0" borderId="7" xfId="0" applyFont="1" applyBorder="1"/>
    <xf numFmtId="0" fontId="4" fillId="0" borderId="8" xfId="0" applyFont="1" applyBorder="1"/>
    <xf numFmtId="0" fontId="4" fillId="0" borderId="14" xfId="0" applyFont="1" applyBorder="1" applyAlignment="1">
      <alignment horizontal="right"/>
    </xf>
    <xf numFmtId="0" fontId="4" fillId="0" borderId="13" xfId="0" applyFont="1" applyBorder="1"/>
    <xf numFmtId="0" fontId="4" fillId="0" borderId="4" xfId="0" applyFont="1" applyBorder="1"/>
    <xf numFmtId="0" fontId="4" fillId="0" borderId="3" xfId="0" applyFont="1" applyBorder="1" applyAlignment="1">
      <alignment horizontal="right"/>
    </xf>
    <xf numFmtId="0" fontId="4" fillId="0" borderId="10" xfId="0" applyFont="1" applyBorder="1"/>
    <xf numFmtId="0" fontId="4" fillId="0" borderId="14" xfId="0" applyFont="1" applyBorder="1"/>
    <xf numFmtId="0" fontId="4" fillId="0" borderId="12" xfId="0" applyFont="1" applyBorder="1" applyAlignment="1">
      <alignment horizontal="right"/>
    </xf>
    <xf numFmtId="3" fontId="3" fillId="0" borderId="16" xfId="0" applyNumberFormat="1" applyFont="1" applyBorder="1"/>
    <xf numFmtId="3" fontId="4" fillId="0" borderId="4" xfId="0" applyNumberFormat="1" applyFont="1" applyBorder="1"/>
    <xf numFmtId="3" fontId="4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left"/>
    </xf>
    <xf numFmtId="1" fontId="2" fillId="0" borderId="5" xfId="0" applyNumberFormat="1" applyFont="1" applyBorder="1"/>
    <xf numFmtId="3" fontId="2" fillId="0" borderId="25" xfId="0" applyNumberFormat="1" applyFont="1" applyBorder="1" applyAlignment="1">
      <alignment horizontal="center"/>
    </xf>
    <xf numFmtId="3" fontId="2" fillId="0" borderId="26" xfId="0" applyNumberFormat="1" applyFont="1" applyBorder="1" applyAlignment="1">
      <alignment horizontal="center"/>
    </xf>
    <xf numFmtId="3" fontId="1" fillId="0" borderId="27" xfId="0" applyNumberFormat="1" applyFont="1" applyBorder="1"/>
    <xf numFmtId="3" fontId="1" fillId="0" borderId="28" xfId="0" applyNumberFormat="1" applyFont="1" applyBorder="1" applyAlignment="1">
      <alignment horizontal="left"/>
    </xf>
    <xf numFmtId="3" fontId="2" fillId="0" borderId="28" xfId="0" applyNumberFormat="1" applyFont="1" applyBorder="1" applyAlignment="1">
      <alignment horizontal="right"/>
    </xf>
    <xf numFmtId="3" fontId="2" fillId="0" borderId="27" xfId="0" applyNumberFormat="1" applyFont="1" applyBorder="1" applyAlignment="1">
      <alignment horizontal="center"/>
    </xf>
    <xf numFmtId="3" fontId="2" fillId="0" borderId="29" xfId="0" applyNumberFormat="1" applyFont="1" applyBorder="1" applyAlignment="1">
      <alignment horizontal="center"/>
    </xf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3" fontId="2" fillId="0" borderId="7" xfId="0" applyNumberFormat="1" applyFont="1" applyFill="1" applyBorder="1"/>
    <xf numFmtId="3" fontId="2" fillId="0" borderId="8" xfId="0" applyNumberFormat="1" applyFont="1" applyFill="1" applyBorder="1"/>
    <xf numFmtId="3" fontId="2" fillId="0" borderId="12" xfId="0" applyNumberFormat="1" applyFont="1" applyBorder="1"/>
    <xf numFmtId="3" fontId="2" fillId="0" borderId="12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17" xfId="0" applyNumberFormat="1" applyFont="1" applyBorder="1"/>
    <xf numFmtId="3" fontId="2" fillId="0" borderId="21" xfId="0" applyNumberFormat="1" applyFont="1" applyBorder="1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21" xfId="0" applyFont="1" applyBorder="1"/>
    <xf numFmtId="0" fontId="0" fillId="0" borderId="5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Accountant\2022%2023%20Corporate\Budget%20Book%20Pages\Revenue%20Estimates%202022-23%20for%20CK.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Accountant\2022%2023%20Corporate\Budget%20Working%20Papers\G1050%20-%20COVID%2022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Management%20Accountant\2021%2022%20Corporate\Budget%20Working%20Papers\605%20Emergency%20Planning%20202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Management%20Accountant\2021%2022%20Corporate\Budget%20Working%20Papers\648-%20Non%20Distributed%20Costs%20202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Management%20Accountant\2021%2022%20Corporate\Budget%20Working%20Papers\810-%20Corporate%20Services%20202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Management%20Accountant\2021%2022%20Corporate\Budget%20Working%20Papers\830-%20Corporate%20Management%20Team%20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Management%20Accountant\2021%2022%20Corporate\Budget%20Working%20Papers\845-%20Legal%20Service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age 1"/>
      <sheetName val="Page 2"/>
      <sheetName val="Page 3"/>
      <sheetName val="Page 4"/>
    </sheetNames>
    <sheetDataSet>
      <sheetData sheetId="0"/>
      <sheetData sheetId="1">
        <row r="9">
          <cell r="A9">
            <v>263804.33</v>
          </cell>
          <cell r="F9">
            <v>273990</v>
          </cell>
          <cell r="H9">
            <v>285550</v>
          </cell>
        </row>
        <row r="10">
          <cell r="A10">
            <v>0</v>
          </cell>
          <cell r="F10">
            <v>14240</v>
          </cell>
          <cell r="H10">
            <v>17820</v>
          </cell>
        </row>
        <row r="11">
          <cell r="A11">
            <v>0</v>
          </cell>
          <cell r="F11">
            <v>3130</v>
          </cell>
          <cell r="H11">
            <v>2600</v>
          </cell>
        </row>
        <row r="12">
          <cell r="A12">
            <v>7842.25</v>
          </cell>
          <cell r="F12">
            <v>3840</v>
          </cell>
          <cell r="H12">
            <v>4580</v>
          </cell>
        </row>
        <row r="15">
          <cell r="B15">
            <v>258266.67</v>
          </cell>
          <cell r="G15">
            <v>267580</v>
          </cell>
          <cell r="I15">
            <v>279460</v>
          </cell>
        </row>
        <row r="33">
          <cell r="A33">
            <v>57953.710000000006</v>
          </cell>
          <cell r="F33">
            <v>44910</v>
          </cell>
          <cell r="H33">
            <v>43940</v>
          </cell>
        </row>
        <row r="36">
          <cell r="B36">
            <v>1369.5</v>
          </cell>
          <cell r="G36">
            <v>1090</v>
          </cell>
          <cell r="I36">
            <v>700</v>
          </cell>
        </row>
        <row r="42">
          <cell r="A42">
            <v>780</v>
          </cell>
          <cell r="F42">
            <v>160</v>
          </cell>
          <cell r="H42">
            <v>58420</v>
          </cell>
        </row>
        <row r="43">
          <cell r="A43">
            <v>0</v>
          </cell>
          <cell r="F43">
            <v>1020</v>
          </cell>
          <cell r="H43">
            <v>0</v>
          </cell>
        </row>
        <row r="44">
          <cell r="A44">
            <v>34082.07</v>
          </cell>
          <cell r="F44">
            <v>69790</v>
          </cell>
          <cell r="H44">
            <v>280</v>
          </cell>
        </row>
        <row r="45">
          <cell r="A45">
            <v>0</v>
          </cell>
          <cell r="F45">
            <v>1870</v>
          </cell>
          <cell r="H45">
            <v>0</v>
          </cell>
        </row>
        <row r="48">
          <cell r="B48">
            <v>3659.5200000000009</v>
          </cell>
          <cell r="G48">
            <v>72400</v>
          </cell>
          <cell r="I48">
            <v>0</v>
          </cell>
        </row>
        <row r="54">
          <cell r="A54">
            <v>0</v>
          </cell>
          <cell r="F54">
            <v>1630</v>
          </cell>
          <cell r="H54">
            <v>2040</v>
          </cell>
        </row>
        <row r="55">
          <cell r="A55">
            <v>30264.26</v>
          </cell>
          <cell r="F55">
            <v>30210</v>
          </cell>
          <cell r="H55">
            <v>35110</v>
          </cell>
        </row>
        <row r="58">
          <cell r="B58">
            <v>34380</v>
          </cell>
          <cell r="G58">
            <v>0</v>
          </cell>
        </row>
        <row r="63">
          <cell r="A63">
            <v>20926.439999999999</v>
          </cell>
          <cell r="F63">
            <v>22200</v>
          </cell>
          <cell r="H63">
            <v>22200</v>
          </cell>
        </row>
        <row r="64">
          <cell r="A64">
            <v>135295.84</v>
          </cell>
          <cell r="F64">
            <v>141010</v>
          </cell>
          <cell r="H64">
            <v>137370</v>
          </cell>
        </row>
      </sheetData>
      <sheetData sheetId="2">
        <row r="9">
          <cell r="A9">
            <v>231481.35</v>
          </cell>
          <cell r="F9">
            <v>223440</v>
          </cell>
          <cell r="H9">
            <v>245480</v>
          </cell>
        </row>
        <row r="10">
          <cell r="A10">
            <v>0</v>
          </cell>
          <cell r="F10">
            <v>123490</v>
          </cell>
          <cell r="H10">
            <v>153930</v>
          </cell>
        </row>
        <row r="11">
          <cell r="A11">
            <v>481.85</v>
          </cell>
          <cell r="F11">
            <v>7900</v>
          </cell>
          <cell r="H11">
            <v>5000</v>
          </cell>
        </row>
        <row r="12">
          <cell r="A12">
            <v>37834.089999999989</v>
          </cell>
          <cell r="F12">
            <v>55490</v>
          </cell>
          <cell r="H12">
            <v>37790</v>
          </cell>
        </row>
        <row r="14">
          <cell r="A14">
            <v>30.14</v>
          </cell>
          <cell r="F14">
            <v>0</v>
          </cell>
          <cell r="H14">
            <v>0</v>
          </cell>
        </row>
        <row r="16">
          <cell r="B16">
            <v>3</v>
          </cell>
          <cell r="G16">
            <v>0</v>
          </cell>
        </row>
        <row r="23">
          <cell r="A23">
            <v>10235</v>
          </cell>
          <cell r="F23">
            <v>10500</v>
          </cell>
          <cell r="H23">
            <v>10850</v>
          </cell>
        </row>
        <row r="24">
          <cell r="A24">
            <v>82841.149999999994</v>
          </cell>
          <cell r="F24">
            <v>84640</v>
          </cell>
          <cell r="H24">
            <v>109410</v>
          </cell>
        </row>
        <row r="32">
          <cell r="A32">
            <v>86137.279999999984</v>
          </cell>
          <cell r="F32">
            <v>87500</v>
          </cell>
          <cell r="H32">
            <v>88000</v>
          </cell>
        </row>
        <row r="34">
          <cell r="B34">
            <v>-68813.33</v>
          </cell>
        </row>
        <row r="40">
          <cell r="A40">
            <v>132814</v>
          </cell>
          <cell r="F40">
            <v>18000</v>
          </cell>
          <cell r="H40">
            <v>23000</v>
          </cell>
        </row>
        <row r="43">
          <cell r="B43">
            <v>3615925.8</v>
          </cell>
          <cell r="G43">
            <v>886680</v>
          </cell>
          <cell r="I43">
            <v>1447940</v>
          </cell>
        </row>
        <row r="48">
          <cell r="A48">
            <v>41419.81</v>
          </cell>
          <cell r="F48">
            <v>18270</v>
          </cell>
          <cell r="H48">
            <v>8700</v>
          </cell>
        </row>
        <row r="49">
          <cell r="A49">
            <v>222321.55</v>
          </cell>
          <cell r="F49">
            <v>33000</v>
          </cell>
          <cell r="H49">
            <v>8000</v>
          </cell>
        </row>
        <row r="52">
          <cell r="B52">
            <v>366987.05</v>
          </cell>
          <cell r="G52">
            <v>224930</v>
          </cell>
          <cell r="I52">
            <v>104620</v>
          </cell>
        </row>
        <row r="57">
          <cell r="A57">
            <v>13747.970000000001</v>
          </cell>
          <cell r="F57">
            <v>0</v>
          </cell>
          <cell r="H57">
            <v>0</v>
          </cell>
        </row>
        <row r="58">
          <cell r="A58">
            <v>0</v>
          </cell>
          <cell r="F58">
            <v>0</v>
          </cell>
          <cell r="H58">
            <v>250000</v>
          </cell>
        </row>
        <row r="60">
          <cell r="B60">
            <v>182411.89</v>
          </cell>
          <cell r="G60">
            <v>460950</v>
          </cell>
          <cell r="I60">
            <v>343880</v>
          </cell>
        </row>
      </sheetData>
      <sheetData sheetId="3">
        <row r="8">
          <cell r="A8">
            <v>472160.01999999996</v>
          </cell>
          <cell r="F8">
            <v>445290</v>
          </cell>
          <cell r="H8">
            <v>473440</v>
          </cell>
        </row>
        <row r="9">
          <cell r="A9">
            <v>0</v>
          </cell>
          <cell r="F9">
            <v>29080</v>
          </cell>
          <cell r="H9">
            <v>36410</v>
          </cell>
        </row>
        <row r="10">
          <cell r="A10">
            <v>-273.10000000000002</v>
          </cell>
          <cell r="F10">
            <v>2500</v>
          </cell>
          <cell r="H10">
            <v>0</v>
          </cell>
        </row>
        <row r="11">
          <cell r="A11">
            <v>161197.32999999999</v>
          </cell>
          <cell r="F11">
            <v>158670</v>
          </cell>
          <cell r="H11">
            <v>121040</v>
          </cell>
        </row>
        <row r="12">
          <cell r="A12">
            <v>13603.06</v>
          </cell>
          <cell r="F12">
            <v>15000</v>
          </cell>
          <cell r="H12">
            <v>15000</v>
          </cell>
        </row>
        <row r="15">
          <cell r="B15">
            <v>50169.14</v>
          </cell>
          <cell r="G15">
            <v>0</v>
          </cell>
        </row>
        <row r="21">
          <cell r="A21">
            <v>147714.16</v>
          </cell>
          <cell r="F21">
            <v>0</v>
          </cell>
          <cell r="H21">
            <v>0</v>
          </cell>
        </row>
        <row r="27">
          <cell r="A27">
            <v>0</v>
          </cell>
          <cell r="F27">
            <v>14240</v>
          </cell>
          <cell r="H27">
            <v>17820</v>
          </cell>
        </row>
        <row r="28">
          <cell r="A28">
            <v>453035.21</v>
          </cell>
          <cell r="F28">
            <v>699370</v>
          </cell>
          <cell r="H28">
            <v>671919.57849723753</v>
          </cell>
        </row>
        <row r="29">
          <cell r="A29">
            <v>288473.36</v>
          </cell>
          <cell r="F29">
            <v>286510</v>
          </cell>
          <cell r="H29">
            <v>315000</v>
          </cell>
        </row>
        <row r="31">
          <cell r="A31">
            <v>44411.92</v>
          </cell>
          <cell r="F31">
            <v>29730</v>
          </cell>
          <cell r="H31">
            <v>88300</v>
          </cell>
        </row>
        <row r="33">
          <cell r="B33">
            <v>94177.91</v>
          </cell>
          <cell r="G33">
            <v>150070</v>
          </cell>
          <cell r="I33">
            <v>102800</v>
          </cell>
        </row>
        <row r="39">
          <cell r="A39">
            <v>0</v>
          </cell>
          <cell r="F39">
            <v>2850</v>
          </cell>
          <cell r="H39">
            <v>3560</v>
          </cell>
        </row>
        <row r="40">
          <cell r="A40">
            <v>0</v>
          </cell>
          <cell r="F40">
            <v>440</v>
          </cell>
          <cell r="H40">
            <v>380</v>
          </cell>
        </row>
        <row r="41">
          <cell r="A41">
            <v>61897.32</v>
          </cell>
          <cell r="F41">
            <v>63390</v>
          </cell>
          <cell r="H41">
            <v>64820</v>
          </cell>
        </row>
        <row r="44">
          <cell r="B44">
            <v>0</v>
          </cell>
          <cell r="G44">
            <v>0</v>
          </cell>
          <cell r="I44">
            <v>0</v>
          </cell>
        </row>
        <row r="50">
          <cell r="A50">
            <v>549421.9</v>
          </cell>
          <cell r="F50">
            <v>486640</v>
          </cell>
          <cell r="H50">
            <v>519710</v>
          </cell>
        </row>
        <row r="51">
          <cell r="A51">
            <v>0</v>
          </cell>
          <cell r="F51">
            <v>11390</v>
          </cell>
          <cell r="H51">
            <v>14250</v>
          </cell>
        </row>
        <row r="52">
          <cell r="A52">
            <v>5787.2300000000005</v>
          </cell>
          <cell r="F52">
            <v>7800</v>
          </cell>
          <cell r="H52">
            <v>5760</v>
          </cell>
        </row>
        <row r="53">
          <cell r="A53">
            <v>8903.9500000000007</v>
          </cell>
          <cell r="F53">
            <v>14210</v>
          </cell>
          <cell r="H53">
            <v>4610</v>
          </cell>
        </row>
        <row r="56">
          <cell r="B56">
            <v>0</v>
          </cell>
        </row>
      </sheetData>
      <sheetData sheetId="4">
        <row r="8">
          <cell r="A8">
            <v>186058.52</v>
          </cell>
          <cell r="F8">
            <v>199400</v>
          </cell>
          <cell r="H8">
            <v>166190</v>
          </cell>
        </row>
        <row r="9">
          <cell r="A9">
            <v>0</v>
          </cell>
          <cell r="F9">
            <v>14240</v>
          </cell>
          <cell r="H9">
            <v>17820</v>
          </cell>
        </row>
        <row r="10">
          <cell r="A10">
            <v>-132.30000000000001</v>
          </cell>
          <cell r="F10">
            <v>400</v>
          </cell>
          <cell r="H10">
            <v>300</v>
          </cell>
        </row>
        <row r="11">
          <cell r="A11">
            <v>0</v>
          </cell>
          <cell r="F11">
            <v>33220</v>
          </cell>
          <cell r="H11">
            <v>5060</v>
          </cell>
        </row>
        <row r="19">
          <cell r="A19">
            <v>247228.15</v>
          </cell>
          <cell r="F19">
            <v>249120</v>
          </cell>
          <cell r="H19">
            <v>309190</v>
          </cell>
        </row>
        <row r="20">
          <cell r="A20">
            <v>0</v>
          </cell>
          <cell r="F20">
            <v>12820</v>
          </cell>
          <cell r="H20">
            <v>21020</v>
          </cell>
        </row>
        <row r="21">
          <cell r="A21">
            <v>0</v>
          </cell>
          <cell r="F21">
            <v>720</v>
          </cell>
          <cell r="H21">
            <v>250</v>
          </cell>
        </row>
        <row r="22">
          <cell r="A22">
            <v>48871.360000000001</v>
          </cell>
          <cell r="F22">
            <v>83470</v>
          </cell>
          <cell r="H22">
            <v>44640</v>
          </cell>
        </row>
        <row r="25">
          <cell r="B25">
            <v>19096.07</v>
          </cell>
          <cell r="G25">
            <v>1060</v>
          </cell>
          <cell r="I25">
            <v>0</v>
          </cell>
        </row>
        <row r="31">
          <cell r="A31">
            <v>159633.78999999998</v>
          </cell>
          <cell r="F31">
            <v>194460</v>
          </cell>
          <cell r="H31">
            <v>235180</v>
          </cell>
        </row>
        <row r="32">
          <cell r="A32">
            <v>0</v>
          </cell>
          <cell r="F32">
            <v>14810</v>
          </cell>
          <cell r="H32">
            <v>22090</v>
          </cell>
        </row>
        <row r="33">
          <cell r="A33">
            <v>0</v>
          </cell>
          <cell r="F33">
            <v>150</v>
          </cell>
          <cell r="H33">
            <v>650</v>
          </cell>
        </row>
        <row r="34">
          <cell r="A34">
            <v>1116</v>
          </cell>
          <cell r="F34">
            <v>3830</v>
          </cell>
          <cell r="H34">
            <v>3660</v>
          </cell>
        </row>
        <row r="42">
          <cell r="A42">
            <v>269521.88</v>
          </cell>
          <cell r="F42">
            <v>342600</v>
          </cell>
          <cell r="H42">
            <v>261960</v>
          </cell>
        </row>
        <row r="43">
          <cell r="A43">
            <v>0</v>
          </cell>
          <cell r="F43">
            <v>18510</v>
          </cell>
          <cell r="H43">
            <v>14250</v>
          </cell>
        </row>
        <row r="44">
          <cell r="A44">
            <v>28.2</v>
          </cell>
          <cell r="F44">
            <v>650</v>
          </cell>
          <cell r="H44">
            <v>600</v>
          </cell>
        </row>
        <row r="45">
          <cell r="A45">
            <v>27757.599999999999</v>
          </cell>
          <cell r="F45">
            <v>21000</v>
          </cell>
          <cell r="H45">
            <v>33220</v>
          </cell>
        </row>
        <row r="46">
          <cell r="A46">
            <v>0</v>
          </cell>
          <cell r="F46">
            <v>0</v>
          </cell>
        </row>
        <row r="49">
          <cell r="B49">
            <v>52706.37</v>
          </cell>
          <cell r="G49">
            <v>26000</v>
          </cell>
          <cell r="I49">
            <v>31000</v>
          </cell>
        </row>
        <row r="58">
          <cell r="A58">
            <v>0</v>
          </cell>
          <cell r="B58">
            <v>-145815.47</v>
          </cell>
          <cell r="F58">
            <v>2568540</v>
          </cell>
          <cell r="G58">
            <v>-4505020</v>
          </cell>
          <cell r="H58">
            <v>2613710</v>
          </cell>
          <cell r="I58">
            <v>-4613800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1050"/>
      <sheetName val="2122 Transactions"/>
      <sheetName val="Outstanding POs"/>
    </sheetNames>
    <sheetDataSet>
      <sheetData sheetId="0">
        <row r="7">
          <cell r="B7">
            <v>17351.759999999998</v>
          </cell>
        </row>
        <row r="8">
          <cell r="B8">
            <v>980</v>
          </cell>
        </row>
        <row r="9">
          <cell r="B9">
            <v>10518.16</v>
          </cell>
        </row>
        <row r="10">
          <cell r="B10">
            <v>467.96</v>
          </cell>
        </row>
        <row r="11">
          <cell r="B11">
            <v>270</v>
          </cell>
        </row>
        <row r="12">
          <cell r="B12">
            <v>1738.57</v>
          </cell>
        </row>
        <row r="13">
          <cell r="B13">
            <v>1513.63</v>
          </cell>
        </row>
        <row r="14">
          <cell r="B14">
            <v>3375</v>
          </cell>
        </row>
        <row r="15">
          <cell r="B15">
            <v>1150</v>
          </cell>
        </row>
        <row r="16">
          <cell r="B16">
            <v>6.5</v>
          </cell>
        </row>
        <row r="17">
          <cell r="B17">
            <v>17.8</v>
          </cell>
        </row>
        <row r="18">
          <cell r="B18">
            <v>478.49</v>
          </cell>
        </row>
        <row r="19">
          <cell r="B19">
            <v>1050</v>
          </cell>
        </row>
        <row r="20">
          <cell r="B20">
            <v>396</v>
          </cell>
        </row>
        <row r="21">
          <cell r="B21">
            <v>12770.76</v>
          </cell>
        </row>
        <row r="22">
          <cell r="B22">
            <v>27.42</v>
          </cell>
        </row>
        <row r="23">
          <cell r="B23">
            <v>103.25</v>
          </cell>
        </row>
        <row r="24">
          <cell r="B24">
            <v>17259.86</v>
          </cell>
        </row>
        <row r="25">
          <cell r="B25">
            <v>1665.07</v>
          </cell>
        </row>
        <row r="26">
          <cell r="B26">
            <v>0</v>
          </cell>
        </row>
        <row r="27">
          <cell r="B27">
            <v>7268.77</v>
          </cell>
        </row>
        <row r="28">
          <cell r="B28">
            <v>1177.28</v>
          </cell>
        </row>
        <row r="29">
          <cell r="B29">
            <v>4875</v>
          </cell>
        </row>
        <row r="30">
          <cell r="B30">
            <v>3049.14</v>
          </cell>
        </row>
        <row r="31">
          <cell r="B31">
            <v>1815</v>
          </cell>
        </row>
        <row r="32">
          <cell r="B32">
            <v>11.99</v>
          </cell>
        </row>
        <row r="33">
          <cell r="B33">
            <v>11257.9</v>
          </cell>
        </row>
        <row r="34">
          <cell r="B34">
            <v>54827</v>
          </cell>
        </row>
        <row r="35">
          <cell r="B35">
            <v>1112</v>
          </cell>
        </row>
        <row r="36">
          <cell r="B36">
            <v>381862.26</v>
          </cell>
        </row>
        <row r="37">
          <cell r="B37">
            <v>110.63</v>
          </cell>
        </row>
        <row r="38">
          <cell r="B38">
            <v>192.69</v>
          </cell>
        </row>
        <row r="39">
          <cell r="B39">
            <v>0</v>
          </cell>
        </row>
        <row r="40">
          <cell r="B40">
            <v>2405</v>
          </cell>
        </row>
        <row r="41">
          <cell r="B41">
            <v>450</v>
          </cell>
        </row>
        <row r="42">
          <cell r="B42">
            <v>77.599999999999994</v>
          </cell>
        </row>
        <row r="43">
          <cell r="B43">
            <v>11.99</v>
          </cell>
        </row>
        <row r="44">
          <cell r="B44">
            <v>838.6</v>
          </cell>
        </row>
        <row r="45">
          <cell r="B45">
            <v>30365.98</v>
          </cell>
        </row>
        <row r="46">
          <cell r="B46">
            <v>251176.82</v>
          </cell>
        </row>
        <row r="47">
          <cell r="B47">
            <v>17110</v>
          </cell>
        </row>
        <row r="48">
          <cell r="B48">
            <v>90.64</v>
          </cell>
        </row>
        <row r="49">
          <cell r="B49">
            <v>11228.22</v>
          </cell>
          <cell r="F49">
            <v>200000</v>
          </cell>
        </row>
        <row r="50">
          <cell r="B50">
            <v>1783</v>
          </cell>
        </row>
        <row r="51">
          <cell r="B51">
            <v>250490.13</v>
          </cell>
        </row>
        <row r="55">
          <cell r="B55">
            <v>-6333</v>
          </cell>
        </row>
        <row r="56">
          <cell r="B56">
            <v>-29712</v>
          </cell>
        </row>
        <row r="57">
          <cell r="B57">
            <v>-2157808.9</v>
          </cell>
          <cell r="F57">
            <v>-50000</v>
          </cell>
        </row>
        <row r="58">
          <cell r="B58">
            <v>-26495.439999999999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05- Emergency Planning"/>
      <sheetName val="Budget Working Papers"/>
      <sheetName val="1920 Transactions"/>
    </sheetNames>
    <sheetDataSet>
      <sheetData sheetId="0">
        <row r="7">
          <cell r="B7">
            <v>795</v>
          </cell>
        </row>
        <row r="14">
          <cell r="Q14">
            <v>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48"/>
      <sheetName val="Phasing"/>
      <sheetName val="Budget Working Papers"/>
    </sheetNames>
    <sheetDataSet>
      <sheetData sheetId="0">
        <row r="7">
          <cell r="B7">
            <v>170831.24</v>
          </cell>
        </row>
        <row r="12">
          <cell r="E12">
            <v>0</v>
          </cell>
          <cell r="Q12">
            <v>0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0"/>
      <sheetName val="1920 Staff"/>
      <sheetName val="Establishment"/>
      <sheetName val="Open POs"/>
      <sheetName val="1920 agency etc"/>
      <sheetName val="Salary Forecast"/>
      <sheetName val="1819 Transactions"/>
      <sheetName val="1920 Transactions"/>
      <sheetName val="Agency"/>
      <sheetName val="Software 202122"/>
      <sheetName val="Software"/>
      <sheetName val="Subscriptions"/>
      <sheetName val="Budget Working Papers"/>
      <sheetName val="Salary Bands"/>
    </sheetNames>
    <sheetDataSet>
      <sheetData sheetId="0">
        <row r="7">
          <cell r="B7">
            <v>47388.7</v>
          </cell>
        </row>
        <row r="42">
          <cell r="Q42">
            <v>0</v>
          </cell>
        </row>
        <row r="43">
          <cell r="Q43">
            <v>0</v>
          </cell>
        </row>
        <row r="44">
          <cell r="Q44">
            <v>0</v>
          </cell>
        </row>
        <row r="45">
          <cell r="Q45">
            <v>0</v>
          </cell>
        </row>
      </sheetData>
      <sheetData sheetId="1"/>
      <sheetData sheetId="2"/>
      <sheetData sheetId="3"/>
      <sheetData sheetId="4"/>
      <sheetData sheetId="5">
        <row r="29">
          <cell r="N29">
            <v>324990</v>
          </cell>
        </row>
      </sheetData>
      <sheetData sheetId="6"/>
      <sheetData sheetId="7"/>
      <sheetData sheetId="8">
        <row r="10">
          <cell r="D10">
            <v>43800</v>
          </cell>
        </row>
      </sheetData>
      <sheetData sheetId="9"/>
      <sheetData sheetId="10"/>
      <sheetData sheetId="11"/>
      <sheetData sheetId="12">
        <row r="1">
          <cell r="C1" t="str">
            <v>PER12
2019
Year to Date
ACTUALS</v>
          </cell>
        </row>
      </sheetData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30"/>
      <sheetName val="Salary Forecast"/>
      <sheetName val="1920 Salary Estimates"/>
      <sheetName val="Establishment"/>
      <sheetName val="Open PO"/>
      <sheetName val="1920 Transactions"/>
      <sheetName val="1819 Transactions"/>
      <sheetName val="Budget Working Papers"/>
      <sheetName val="corporate team pay scales "/>
      <sheetName val="Salary Bands"/>
    </sheetNames>
    <sheetDataSet>
      <sheetData sheetId="0">
        <row r="7">
          <cell r="B7">
            <v>0</v>
          </cell>
        </row>
        <row r="41">
          <cell r="E41">
            <v>0</v>
          </cell>
          <cell r="Q41">
            <v>0</v>
          </cell>
        </row>
        <row r="42">
          <cell r="E42">
            <v>0</v>
          </cell>
          <cell r="Q42">
            <v>0</v>
          </cell>
        </row>
        <row r="43">
          <cell r="E43">
            <v>0</v>
          </cell>
          <cell r="Q43">
            <v>0</v>
          </cell>
        </row>
      </sheetData>
      <sheetData sheetId="1">
        <row r="27">
          <cell r="N27">
            <v>347090</v>
          </cell>
        </row>
      </sheetData>
      <sheetData sheetId="2"/>
      <sheetData sheetId="3"/>
      <sheetData sheetId="4"/>
      <sheetData sheetId="5"/>
      <sheetData sheetId="6"/>
      <sheetData sheetId="7">
        <row r="1">
          <cell r="C1" t="str">
            <v>PER12
2019
Year to Date
ACTUALS</v>
          </cell>
        </row>
      </sheetData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45"/>
      <sheetName val="1920 Establishment"/>
      <sheetName val="1920 Staff Costs and  Prof fees"/>
      <sheetName val="Salary Forecast"/>
      <sheetName val="1920 Transactions"/>
      <sheetName val="1819 Transactions"/>
      <sheetName val="Budget Working Papers"/>
      <sheetName val="Salary Bands"/>
    </sheetNames>
    <sheetDataSet>
      <sheetData sheetId="0">
        <row r="7">
          <cell r="B7">
            <v>37733.85</v>
          </cell>
        </row>
        <row r="27">
          <cell r="Q27">
            <v>0</v>
          </cell>
        </row>
      </sheetData>
      <sheetData sheetId="1"/>
      <sheetData sheetId="2"/>
      <sheetData sheetId="3">
        <row r="26">
          <cell r="N26">
            <v>240470</v>
          </cell>
        </row>
      </sheetData>
      <sheetData sheetId="4"/>
      <sheetData sheetId="5"/>
      <sheetData sheetId="6">
        <row r="1">
          <cell r="C1" t="str">
            <v>PER12
2019
Year to Date
ACTUALS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1554"/>
  <sheetViews>
    <sheetView showGridLines="0" tabSelected="1" zoomScaleNormal="100" workbookViewId="0">
      <selection activeCell="D31" sqref="D31"/>
    </sheetView>
  </sheetViews>
  <sheetFormatPr defaultColWidth="9.140625" defaultRowHeight="12.75" customHeight="1" x14ac:dyDescent="0.2"/>
  <cols>
    <col min="1" max="1" width="9.7109375" style="68" bestFit="1" customWidth="1"/>
    <col min="2" max="2" width="9.7109375" style="64" bestFit="1" customWidth="1"/>
    <col min="3" max="3" width="3.42578125" style="64" customWidth="1"/>
    <col min="4" max="4" width="30.140625" style="65" customWidth="1"/>
    <col min="5" max="5" width="6" style="92" customWidth="1"/>
    <col min="6" max="6" width="9.42578125" style="64" customWidth="1"/>
    <col min="7" max="7" width="9.140625" style="64" customWidth="1"/>
    <col min="8" max="8" width="9.5703125" style="64" bestFit="1" customWidth="1"/>
    <col min="9" max="9" width="10.42578125" style="64" customWidth="1"/>
    <col min="10" max="16384" width="9.140625" style="65"/>
  </cols>
  <sheetData>
    <row r="1" spans="1:18" s="2" customFormat="1" ht="12.75" customHeight="1" x14ac:dyDescent="0.2">
      <c r="A1" s="173"/>
      <c r="B1" s="120"/>
      <c r="C1" s="120"/>
      <c r="D1" s="120"/>
      <c r="E1" s="119" t="s">
        <v>72</v>
      </c>
      <c r="F1" s="120"/>
      <c r="G1" s="120"/>
      <c r="H1" s="120"/>
      <c r="I1" s="121"/>
      <c r="J1" s="1"/>
    </row>
    <row r="2" spans="1:18" s="2" customFormat="1" ht="12.75" customHeight="1" thickBot="1" x14ac:dyDescent="0.25">
      <c r="A2" s="16"/>
      <c r="B2" s="123"/>
      <c r="C2" s="123"/>
      <c r="D2" s="123"/>
      <c r="E2" s="122" t="s">
        <v>95</v>
      </c>
      <c r="F2" s="123"/>
      <c r="G2" s="123"/>
      <c r="H2" s="123"/>
      <c r="I2" s="124"/>
      <c r="J2" s="1"/>
      <c r="M2" s="1"/>
    </row>
    <row r="3" spans="1:18" s="2" customFormat="1" ht="12.75" customHeight="1" x14ac:dyDescent="0.2">
      <c r="A3" s="125" t="s">
        <v>63</v>
      </c>
      <c r="B3" s="126"/>
      <c r="C3" s="3"/>
      <c r="D3" s="3" t="s">
        <v>0</v>
      </c>
      <c r="E3" s="4" t="s">
        <v>1</v>
      </c>
      <c r="F3" s="127" t="s">
        <v>69</v>
      </c>
      <c r="G3" s="126"/>
      <c r="H3" s="127" t="s">
        <v>94</v>
      </c>
      <c r="I3" s="128"/>
      <c r="J3" s="1"/>
      <c r="K3" s="1"/>
      <c r="L3" s="1"/>
    </row>
    <row r="4" spans="1:18" s="2" customFormat="1" ht="17.25" customHeight="1" x14ac:dyDescent="0.2">
      <c r="A4" s="115" t="s">
        <v>9</v>
      </c>
      <c r="B4" s="116"/>
      <c r="C4" s="5"/>
      <c r="D4" s="5"/>
      <c r="E4" s="6" t="s">
        <v>2</v>
      </c>
      <c r="F4" s="156" t="s">
        <v>10</v>
      </c>
      <c r="G4" s="138"/>
      <c r="H4" s="117" t="s">
        <v>11</v>
      </c>
      <c r="I4" s="118"/>
      <c r="J4" s="1"/>
      <c r="K4" s="1"/>
      <c r="L4" s="1"/>
    </row>
    <row r="5" spans="1:18" s="2" customFormat="1" ht="12.75" customHeight="1" x14ac:dyDescent="0.2">
      <c r="A5" s="7" t="s">
        <v>3</v>
      </c>
      <c r="B5" s="8" t="s">
        <v>3</v>
      </c>
      <c r="C5" s="9" t="s">
        <v>4</v>
      </c>
      <c r="D5" s="10" t="s">
        <v>41</v>
      </c>
      <c r="E5" s="47"/>
      <c r="F5" s="15" t="s">
        <v>3</v>
      </c>
      <c r="G5" s="8" t="s">
        <v>3</v>
      </c>
      <c r="H5" s="12" t="s">
        <v>3</v>
      </c>
      <c r="I5" s="13" t="s">
        <v>3</v>
      </c>
      <c r="J5" s="1"/>
      <c r="K5" s="1"/>
      <c r="L5" s="1"/>
    </row>
    <row r="6" spans="1:18" s="2" customFormat="1" ht="12.75" customHeight="1" x14ac:dyDescent="0.2">
      <c r="A6" s="7"/>
      <c r="B6" s="8"/>
      <c r="C6" s="1"/>
      <c r="D6" s="14"/>
      <c r="E6" s="47"/>
      <c r="F6" s="15"/>
      <c r="G6" s="8"/>
      <c r="H6" s="12"/>
      <c r="I6" s="13"/>
      <c r="J6" s="1"/>
      <c r="K6" s="1"/>
      <c r="L6" s="1"/>
    </row>
    <row r="7" spans="1:18" ht="12.75" customHeight="1" x14ac:dyDescent="0.2">
      <c r="A7" s="16"/>
      <c r="B7" s="17"/>
      <c r="C7" s="1"/>
      <c r="D7" s="10" t="s">
        <v>42</v>
      </c>
      <c r="E7" s="17"/>
      <c r="F7" s="1"/>
      <c r="G7" s="17"/>
      <c r="H7" s="18"/>
      <c r="I7" s="21"/>
      <c r="J7" s="64"/>
      <c r="K7" s="64"/>
      <c r="L7" s="64"/>
    </row>
    <row r="8" spans="1:18" ht="12.75" customHeight="1" x14ac:dyDescent="0.2">
      <c r="A8" s="16">
        <f>'Page 1'!B15</f>
        <v>13379.910000000003</v>
      </c>
      <c r="B8" s="17"/>
      <c r="C8" s="1">
        <v>1</v>
      </c>
      <c r="D8" s="1" t="s">
        <v>43</v>
      </c>
      <c r="E8" s="63" t="s">
        <v>74</v>
      </c>
      <c r="F8" s="1">
        <f>+'Page 1'!G15</f>
        <v>27620</v>
      </c>
      <c r="G8" s="1"/>
      <c r="H8" s="18">
        <f>+'Page 1'!I15</f>
        <v>31090</v>
      </c>
      <c r="I8" s="21"/>
      <c r="J8" s="64"/>
      <c r="K8" s="64"/>
      <c r="L8" s="64"/>
    </row>
    <row r="9" spans="1:18" ht="12.75" customHeight="1" x14ac:dyDescent="0.2">
      <c r="A9" s="16">
        <f>'Page 1'!B26</f>
        <v>-1115621.4699999997</v>
      </c>
      <c r="B9" s="17"/>
      <c r="C9" s="1">
        <v>2</v>
      </c>
      <c r="D9" s="1" t="s">
        <v>98</v>
      </c>
      <c r="E9" s="63" t="s">
        <v>96</v>
      </c>
      <c r="F9" s="1">
        <f>'Page 1'!G26</f>
        <v>150000</v>
      </c>
      <c r="G9" s="1"/>
      <c r="H9" s="18">
        <f>'Page 1'!I26</f>
        <v>0</v>
      </c>
      <c r="I9" s="21"/>
      <c r="J9" s="64"/>
      <c r="K9" s="64"/>
      <c r="L9" s="64"/>
    </row>
    <row r="10" spans="1:18" s="73" customFormat="1" ht="12.75" customHeight="1" x14ac:dyDescent="0.2">
      <c r="A10" s="165">
        <f>+'Page 1'!B33</f>
        <v>56584.210000000006</v>
      </c>
      <c r="B10" s="166"/>
      <c r="C10" s="1">
        <f>C8+1</f>
        <v>2</v>
      </c>
      <c r="D10" s="56" t="s">
        <v>44</v>
      </c>
      <c r="E10" s="63" t="s">
        <v>92</v>
      </c>
      <c r="F10" s="56">
        <f>+'Page 1'!G33</f>
        <v>43820</v>
      </c>
      <c r="G10" s="56"/>
      <c r="H10" s="167">
        <f>+'Page 1'!I33</f>
        <v>43240</v>
      </c>
      <c r="I10" s="168"/>
      <c r="J10" s="72"/>
      <c r="K10" s="72"/>
      <c r="L10" s="72"/>
    </row>
    <row r="11" spans="1:18" ht="12.75" customHeight="1" x14ac:dyDescent="0.2">
      <c r="A11" s="16">
        <f>+'Page 1'!B43</f>
        <v>31202.55</v>
      </c>
      <c r="B11" s="17"/>
      <c r="C11" s="1">
        <f t="shared" ref="C11:C29" si="0">+C10+1</f>
        <v>3</v>
      </c>
      <c r="D11" s="1" t="s">
        <v>45</v>
      </c>
      <c r="E11" s="63" t="s">
        <v>93</v>
      </c>
      <c r="F11" s="1">
        <f>+'Page 1'!G43</f>
        <v>440</v>
      </c>
      <c r="G11" s="1"/>
      <c r="H11" s="18">
        <f>+'Page 1'!I43</f>
        <v>58700</v>
      </c>
      <c r="I11" s="21"/>
      <c r="J11" s="64"/>
      <c r="K11" s="64"/>
      <c r="L11" s="64"/>
    </row>
    <row r="12" spans="1:18" ht="12.75" customHeight="1" x14ac:dyDescent="0.2">
      <c r="A12" s="16">
        <f>+'Page 1'!B51</f>
        <v>-4115.7400000000016</v>
      </c>
      <c r="B12" s="17"/>
      <c r="C12" s="1">
        <f t="shared" si="0"/>
        <v>4</v>
      </c>
      <c r="D12" s="1" t="s">
        <v>61</v>
      </c>
      <c r="E12" s="63" t="s">
        <v>75</v>
      </c>
      <c r="F12" s="1">
        <f>+'Page 1'!G51</f>
        <v>31840</v>
      </c>
      <c r="G12" s="1"/>
      <c r="H12" s="18">
        <f>+'Page 1'!I51</f>
        <v>37150</v>
      </c>
      <c r="I12" s="21"/>
      <c r="J12" s="64"/>
      <c r="K12" s="64"/>
      <c r="L12" s="64"/>
    </row>
    <row r="13" spans="1:18" s="64" customFormat="1" ht="12.75" customHeight="1" x14ac:dyDescent="0.2">
      <c r="A13" s="16">
        <f>+'Page 1'!B58</f>
        <v>156222.28</v>
      </c>
      <c r="B13" s="17"/>
      <c r="C13" s="1">
        <f t="shared" si="0"/>
        <v>5</v>
      </c>
      <c r="D13" s="1" t="s">
        <v>46</v>
      </c>
      <c r="E13" s="63" t="s">
        <v>76</v>
      </c>
      <c r="F13" s="1">
        <f>+'Page 1'!G58</f>
        <v>163210</v>
      </c>
      <c r="G13" s="1"/>
      <c r="H13" s="18">
        <f>+'Page 1'!I58</f>
        <v>159570</v>
      </c>
      <c r="I13" s="21"/>
    </row>
    <row r="14" spans="1:18" s="74" customFormat="1" ht="12.75" customHeight="1" x14ac:dyDescent="0.2">
      <c r="A14" s="165">
        <f>+'Page 1'!B70</f>
        <v>269824.43</v>
      </c>
      <c r="B14" s="166"/>
      <c r="C14" s="1">
        <f t="shared" si="0"/>
        <v>6</v>
      </c>
      <c r="D14" s="56" t="s">
        <v>47</v>
      </c>
      <c r="E14" s="63" t="s">
        <v>77</v>
      </c>
      <c r="F14" s="56">
        <f>+'Page 1'!G70</f>
        <v>410320</v>
      </c>
      <c r="G14" s="56"/>
      <c r="H14" s="167">
        <f>+'Page 1'!I70</f>
        <v>442200</v>
      </c>
      <c r="I14" s="168"/>
      <c r="J14" s="72"/>
      <c r="K14" s="72"/>
      <c r="L14" s="72"/>
      <c r="M14" s="72"/>
      <c r="N14" s="72"/>
      <c r="O14" s="72"/>
      <c r="P14" s="72"/>
      <c r="Q14" s="72"/>
      <c r="R14" s="72"/>
    </row>
    <row r="15" spans="1:18" s="75" customFormat="1" ht="12.75" customHeight="1" x14ac:dyDescent="0.2">
      <c r="A15" s="165">
        <f>+'Page 2'!B12</f>
        <v>93076.15</v>
      </c>
      <c r="B15" s="166"/>
      <c r="C15" s="1">
        <f t="shared" si="0"/>
        <v>7</v>
      </c>
      <c r="D15" s="56" t="s">
        <v>48</v>
      </c>
      <c r="E15" s="63" t="s">
        <v>78</v>
      </c>
      <c r="F15" s="56">
        <f>+'Page 2'!G12</f>
        <v>95140</v>
      </c>
      <c r="G15" s="56"/>
      <c r="H15" s="167">
        <f>+'Page 2'!I12</f>
        <v>120260</v>
      </c>
      <c r="I15" s="168"/>
      <c r="J15" s="72"/>
      <c r="K15" s="72"/>
      <c r="L15" s="72"/>
      <c r="M15" s="72"/>
      <c r="N15" s="72"/>
      <c r="O15" s="72"/>
      <c r="P15" s="72"/>
      <c r="Q15" s="72"/>
      <c r="R15" s="72"/>
    </row>
    <row r="16" spans="1:18" ht="12.75" customHeight="1" x14ac:dyDescent="0.2">
      <c r="A16" s="16">
        <f>+'Page 2'!B19</f>
        <v>154950.60999999999</v>
      </c>
      <c r="B16" s="17"/>
      <c r="C16" s="1">
        <f t="shared" si="0"/>
        <v>8</v>
      </c>
      <c r="D16" s="1" t="s">
        <v>73</v>
      </c>
      <c r="E16" s="63" t="s">
        <v>79</v>
      </c>
      <c r="F16" s="1">
        <f>+'Page 2'!G19</f>
        <v>87500</v>
      </c>
      <c r="G16" s="1"/>
      <c r="H16" s="18">
        <f>+'Page 2'!I19</f>
        <v>88000</v>
      </c>
      <c r="I16" s="21"/>
      <c r="J16" s="64"/>
      <c r="K16" s="64"/>
      <c r="L16" s="64"/>
      <c r="M16" s="64"/>
      <c r="N16" s="64"/>
      <c r="O16" s="64"/>
      <c r="P16" s="64"/>
      <c r="Q16" s="64"/>
      <c r="R16" s="64"/>
    </row>
    <row r="17" spans="1:18" s="73" customFormat="1" ht="12.75" customHeight="1" x14ac:dyDescent="0.2">
      <c r="A17" s="165">
        <f>+'Page 2'!B26</f>
        <v>-3483111.8</v>
      </c>
      <c r="B17" s="166"/>
      <c r="C17" s="1">
        <f t="shared" si="0"/>
        <v>9</v>
      </c>
      <c r="D17" s="56" t="s">
        <v>49</v>
      </c>
      <c r="E17" s="63" t="s">
        <v>80</v>
      </c>
      <c r="F17" s="56">
        <f>+'Page 2'!G26</f>
        <v>-868680</v>
      </c>
      <c r="G17" s="56"/>
      <c r="H17" s="167">
        <f>+'Page 2'!I26</f>
        <v>-1424940</v>
      </c>
      <c r="I17" s="168"/>
      <c r="J17" s="72"/>
      <c r="K17" s="72"/>
      <c r="L17" s="72"/>
      <c r="M17" s="72"/>
      <c r="N17" s="72"/>
      <c r="O17" s="72"/>
      <c r="P17" s="72"/>
      <c r="Q17" s="72"/>
      <c r="R17" s="72"/>
    </row>
    <row r="18" spans="1:18" s="73" customFormat="1" ht="12.75" customHeight="1" x14ac:dyDescent="0.2">
      <c r="A18" s="165">
        <f>+'Page 2'!B34</f>
        <v>-103245.69</v>
      </c>
      <c r="B18" s="166"/>
      <c r="C18" s="1">
        <f t="shared" si="0"/>
        <v>10</v>
      </c>
      <c r="D18" s="56" t="s">
        <v>50</v>
      </c>
      <c r="E18" s="63" t="s">
        <v>81</v>
      </c>
      <c r="F18" s="56">
        <f>+'Page 2'!G34</f>
        <v>-173660</v>
      </c>
      <c r="G18" s="56"/>
      <c r="H18" s="167">
        <f>+'Page 2'!I34+1</f>
        <v>-87920</v>
      </c>
      <c r="I18" s="168"/>
      <c r="J18" s="72"/>
      <c r="K18" s="72"/>
      <c r="L18" s="72"/>
      <c r="M18" s="72"/>
      <c r="N18" s="72"/>
      <c r="O18" s="72"/>
      <c r="P18" s="72"/>
      <c r="Q18" s="72"/>
      <c r="R18" s="72"/>
    </row>
    <row r="19" spans="1:18" s="73" customFormat="1" ht="12.75" customHeight="1" x14ac:dyDescent="0.2">
      <c r="A19" s="165">
        <f>'Page 2'!B42</f>
        <v>-168663.92</v>
      </c>
      <c r="B19" s="166"/>
      <c r="C19" s="1">
        <f t="shared" si="0"/>
        <v>11</v>
      </c>
      <c r="D19" s="56" t="s">
        <v>51</v>
      </c>
      <c r="E19" s="63" t="s">
        <v>82</v>
      </c>
      <c r="F19" s="56">
        <f>'Page 2'!G42</f>
        <v>-460950</v>
      </c>
      <c r="G19" s="56"/>
      <c r="H19" s="167">
        <f>'Page 2'!I42</f>
        <v>-93880</v>
      </c>
      <c r="I19" s="168"/>
      <c r="J19" s="72"/>
      <c r="K19" s="72"/>
      <c r="L19" s="72"/>
      <c r="M19" s="72"/>
      <c r="N19" s="72"/>
      <c r="O19" s="72"/>
      <c r="P19" s="72"/>
      <c r="Q19" s="72"/>
      <c r="R19" s="72"/>
    </row>
    <row r="20" spans="1:18" s="76" customFormat="1" ht="12.75" customHeight="1" x14ac:dyDescent="0.2">
      <c r="A20" s="16">
        <f>+'Page 2'!B53</f>
        <v>596518.17000000004</v>
      </c>
      <c r="B20" s="17"/>
      <c r="C20" s="1">
        <f t="shared" si="0"/>
        <v>12</v>
      </c>
      <c r="D20" s="1" t="s">
        <v>58</v>
      </c>
      <c r="E20" s="63" t="s">
        <v>83</v>
      </c>
      <c r="F20" s="1">
        <f>+'Page 2'!G53</f>
        <v>650540</v>
      </c>
      <c r="G20" s="1"/>
      <c r="H20" s="18">
        <f>+'Page 2'!I53</f>
        <v>645890</v>
      </c>
      <c r="I20" s="21"/>
      <c r="J20" s="64"/>
      <c r="K20" s="64"/>
      <c r="L20" s="64"/>
      <c r="M20" s="64"/>
      <c r="N20" s="64"/>
      <c r="O20" s="64"/>
      <c r="P20" s="64"/>
      <c r="Q20" s="64"/>
      <c r="R20" s="64"/>
    </row>
    <row r="21" spans="1:18" s="64" customFormat="1" ht="12.75" customHeight="1" x14ac:dyDescent="0.2">
      <c r="A21" s="16">
        <f>'Page 2'!B59</f>
        <v>147714.16</v>
      </c>
      <c r="B21" s="17"/>
      <c r="C21" s="1">
        <f t="shared" si="0"/>
        <v>13</v>
      </c>
      <c r="D21" s="1" t="s">
        <v>67</v>
      </c>
      <c r="E21" s="63" t="s">
        <v>84</v>
      </c>
      <c r="F21" s="1">
        <f>'Page 2'!G59</f>
        <v>0</v>
      </c>
      <c r="G21" s="1"/>
      <c r="H21" s="18">
        <f>'Page 2'!I59</f>
        <v>0</v>
      </c>
      <c r="I21" s="21"/>
    </row>
    <row r="22" spans="1:18" ht="12.75" customHeight="1" x14ac:dyDescent="0.2">
      <c r="A22" s="16">
        <f>+'Page 3'!B14</f>
        <v>691742.58000000007</v>
      </c>
      <c r="B22" s="17"/>
      <c r="C22" s="1">
        <f t="shared" si="0"/>
        <v>14</v>
      </c>
      <c r="D22" s="1" t="s">
        <v>52</v>
      </c>
      <c r="E22" s="63" t="s">
        <v>85</v>
      </c>
      <c r="F22" s="1">
        <f>+'Page 3'!G14</f>
        <v>879780</v>
      </c>
      <c r="G22" s="1"/>
      <c r="H22" s="18">
        <f>+'Page 3'!I14</f>
        <v>990239.57849723753</v>
      </c>
      <c r="I22" s="21"/>
      <c r="J22" s="64"/>
      <c r="K22" s="64"/>
      <c r="L22" s="64"/>
      <c r="M22" s="64"/>
      <c r="N22" s="64"/>
      <c r="O22" s="64"/>
      <c r="P22" s="64"/>
      <c r="Q22" s="64"/>
      <c r="R22" s="64"/>
    </row>
    <row r="23" spans="1:18" s="73" customFormat="1" ht="12.75" customHeight="1" x14ac:dyDescent="0.2">
      <c r="A23" s="165">
        <f>+'Page 3'!B23</f>
        <v>61897.32</v>
      </c>
      <c r="B23" s="166"/>
      <c r="C23" s="1">
        <f t="shared" si="0"/>
        <v>15</v>
      </c>
      <c r="D23" s="56" t="s">
        <v>53</v>
      </c>
      <c r="E23" s="63" t="s">
        <v>86</v>
      </c>
      <c r="F23" s="56">
        <f>+'Page 3'!G23</f>
        <v>66680</v>
      </c>
      <c r="G23" s="56"/>
      <c r="H23" s="167">
        <f>+'Page 3'!I23</f>
        <v>68760</v>
      </c>
      <c r="I23" s="168"/>
      <c r="J23" s="72"/>
      <c r="K23" s="72"/>
      <c r="L23" s="72"/>
      <c r="M23" s="72"/>
      <c r="N23" s="72"/>
      <c r="O23" s="72"/>
      <c r="P23" s="72"/>
      <c r="Q23" s="72"/>
      <c r="R23" s="72"/>
    </row>
    <row r="24" spans="1:18" ht="12.75" customHeight="1" x14ac:dyDescent="0.2">
      <c r="A24" s="16">
        <f>+'Page 3'!B33</f>
        <v>564113.07999999996</v>
      </c>
      <c r="B24" s="17"/>
      <c r="C24" s="1">
        <f t="shared" si="0"/>
        <v>16</v>
      </c>
      <c r="D24" s="1" t="s">
        <v>54</v>
      </c>
      <c r="E24" s="63" t="s">
        <v>87</v>
      </c>
      <c r="F24" s="1">
        <f>+'Page 3'!G33</f>
        <v>520040</v>
      </c>
      <c r="G24" s="1"/>
      <c r="H24" s="18">
        <f>+'Page 3'!I33</f>
        <v>544330</v>
      </c>
      <c r="I24" s="21"/>
      <c r="J24" s="64"/>
      <c r="K24" s="64"/>
      <c r="L24" s="64"/>
      <c r="M24" s="64"/>
      <c r="N24" s="64"/>
      <c r="O24" s="64"/>
      <c r="P24" s="64"/>
      <c r="Q24" s="64"/>
      <c r="R24" s="64"/>
    </row>
    <row r="25" spans="1:18" ht="12.75" customHeight="1" x14ac:dyDescent="0.2">
      <c r="A25" s="16">
        <f>'Page 3'!B42</f>
        <v>185926.22</v>
      </c>
      <c r="B25" s="17"/>
      <c r="C25" s="1">
        <f t="shared" si="0"/>
        <v>17</v>
      </c>
      <c r="D25" s="1" t="s">
        <v>62</v>
      </c>
      <c r="E25" s="63" t="s">
        <v>88</v>
      </c>
      <c r="F25" s="1">
        <f>'Page 3'!G42</f>
        <v>247260</v>
      </c>
      <c r="G25" s="1"/>
      <c r="H25" s="18">
        <f>'Page 3'!I42</f>
        <v>189370</v>
      </c>
      <c r="I25" s="21"/>
      <c r="J25" s="64"/>
      <c r="K25" s="64"/>
      <c r="L25" s="64"/>
      <c r="M25" s="64"/>
      <c r="N25" s="64"/>
      <c r="O25" s="64"/>
      <c r="P25" s="64"/>
      <c r="Q25" s="64"/>
      <c r="R25" s="64"/>
    </row>
    <row r="26" spans="1:18" s="74" customFormat="1" ht="12.75" customHeight="1" x14ac:dyDescent="0.2">
      <c r="A26" s="165">
        <f>'Page 3'!B52</f>
        <v>277003.44</v>
      </c>
      <c r="B26" s="166"/>
      <c r="C26" s="1">
        <f t="shared" si="0"/>
        <v>18</v>
      </c>
      <c r="D26" s="56" t="s">
        <v>55</v>
      </c>
      <c r="E26" s="63" t="s">
        <v>89</v>
      </c>
      <c r="F26" s="56">
        <f>'Page 3'!G52</f>
        <v>345070</v>
      </c>
      <c r="G26" s="56"/>
      <c r="H26" s="167">
        <f>'Page 3'!I52</f>
        <v>375100</v>
      </c>
      <c r="I26" s="168"/>
      <c r="J26" s="72"/>
      <c r="K26" s="72"/>
      <c r="L26" s="72"/>
      <c r="M26" s="72"/>
      <c r="N26" s="72"/>
      <c r="O26" s="72"/>
      <c r="P26" s="72"/>
      <c r="Q26" s="72"/>
      <c r="R26" s="72"/>
    </row>
    <row r="27" spans="1:18" s="72" customFormat="1" ht="12.75" customHeight="1" x14ac:dyDescent="0.2">
      <c r="A27" s="165">
        <f>'Page 3'!B61</f>
        <v>160749.78999999998</v>
      </c>
      <c r="B27" s="166"/>
      <c r="C27" s="1">
        <f t="shared" si="0"/>
        <v>19</v>
      </c>
      <c r="D27" s="56" t="s">
        <v>68</v>
      </c>
      <c r="E27" s="63" t="s">
        <v>90</v>
      </c>
      <c r="F27" s="56">
        <f>'Page 3'!G61</f>
        <v>213250</v>
      </c>
      <c r="G27" s="56"/>
      <c r="H27" s="167">
        <f>'Page 3'!I61</f>
        <v>261580</v>
      </c>
      <c r="I27" s="168"/>
    </row>
    <row r="28" spans="1:18" s="64" customFormat="1" ht="12.75" customHeight="1" x14ac:dyDescent="0.2">
      <c r="A28" s="16">
        <f>+'Page 3'!B72</f>
        <v>244601.31</v>
      </c>
      <c r="B28" s="17"/>
      <c r="C28" s="1">
        <f t="shared" si="0"/>
        <v>20</v>
      </c>
      <c r="D28" s="1" t="s">
        <v>56</v>
      </c>
      <c r="E28" s="63" t="s">
        <v>91</v>
      </c>
      <c r="F28" s="1">
        <f>+'Page 3'!G72</f>
        <v>356760</v>
      </c>
      <c r="G28" s="1"/>
      <c r="H28" s="18">
        <f>+'Page 3'!I72</f>
        <v>279030</v>
      </c>
      <c r="I28" s="21"/>
    </row>
    <row r="29" spans="1:18" s="64" customFormat="1" ht="12.75" customHeight="1" x14ac:dyDescent="0.2">
      <c r="A29" s="16"/>
      <c r="B29" s="25">
        <f>SUM(A8:A28)</f>
        <v>-1169252.4099999995</v>
      </c>
      <c r="C29" s="1">
        <f t="shared" si="0"/>
        <v>21</v>
      </c>
      <c r="D29" s="19" t="s">
        <v>71</v>
      </c>
      <c r="E29" s="17"/>
      <c r="F29" s="37"/>
      <c r="G29" s="19">
        <f>SUM(F8:F28)</f>
        <v>2785980</v>
      </c>
      <c r="H29" s="29"/>
      <c r="I29" s="26">
        <f>SUM(H8:H28)</f>
        <v>2727769.5784972375</v>
      </c>
    </row>
    <row r="30" spans="1:18" s="64" customFormat="1" ht="12.75" customHeight="1" x14ac:dyDescent="0.2">
      <c r="A30" s="16"/>
      <c r="B30" s="25"/>
      <c r="C30" s="1"/>
      <c r="D30" s="19"/>
      <c r="E30" s="17"/>
      <c r="F30" s="1"/>
      <c r="G30" s="19"/>
      <c r="H30" s="18"/>
      <c r="I30" s="26"/>
    </row>
    <row r="31" spans="1:18" s="64" customFormat="1" ht="12.75" customHeight="1" x14ac:dyDescent="0.2">
      <c r="A31" s="16">
        <f>'[1]Page 4'!$A$58</f>
        <v>0</v>
      </c>
      <c r="B31" s="25"/>
      <c r="C31" s="1">
        <f>C29+1</f>
        <v>22</v>
      </c>
      <c r="D31" s="19" t="s">
        <v>38</v>
      </c>
      <c r="E31" s="17"/>
      <c r="F31" s="1">
        <f>'[1]Page 4'!$F$58</f>
        <v>2568540</v>
      </c>
      <c r="G31" s="19"/>
      <c r="H31" s="18">
        <f>'[1]Page 4'!$H$58</f>
        <v>2613710</v>
      </c>
      <c r="I31" s="26"/>
    </row>
    <row r="32" spans="1:18" s="64" customFormat="1" ht="12.75" customHeight="1" x14ac:dyDescent="0.2">
      <c r="A32" s="16">
        <f>'[1]Page 4'!$B$58</f>
        <v>-145815.47</v>
      </c>
      <c r="B32" s="25"/>
      <c r="C32" s="1">
        <f>C31+1</f>
        <v>23</v>
      </c>
      <c r="D32" s="19" t="s">
        <v>32</v>
      </c>
      <c r="E32" s="17"/>
      <c r="F32" s="1">
        <f>'[1]Page 4'!$G$58</f>
        <v>-4505020</v>
      </c>
      <c r="G32" s="19"/>
      <c r="H32" s="18">
        <f>'[1]Page 4'!$I$58</f>
        <v>-4613800</v>
      </c>
      <c r="I32" s="26"/>
    </row>
    <row r="33" spans="1:18" s="64" customFormat="1" ht="12.75" customHeight="1" x14ac:dyDescent="0.2">
      <c r="A33" s="16"/>
      <c r="B33" s="25"/>
      <c r="C33" s="1"/>
      <c r="D33" s="19"/>
      <c r="E33" s="17"/>
      <c r="F33" s="1"/>
      <c r="G33" s="19"/>
      <c r="H33" s="18"/>
      <c r="I33" s="26"/>
    </row>
    <row r="34" spans="1:18" s="64" customFormat="1" ht="12.75" customHeight="1" x14ac:dyDescent="0.2">
      <c r="A34" s="16"/>
      <c r="B34" s="25"/>
      <c r="C34" s="1"/>
      <c r="D34" s="19"/>
      <c r="E34" s="17"/>
      <c r="F34" s="1"/>
      <c r="G34" s="19"/>
      <c r="H34" s="18"/>
      <c r="I34" s="26"/>
    </row>
    <row r="35" spans="1:18" s="76" customFormat="1" ht="12.75" customHeight="1" x14ac:dyDescent="0.2">
      <c r="A35" s="27"/>
      <c r="B35" s="169"/>
      <c r="C35" s="37"/>
      <c r="D35" s="37"/>
      <c r="E35" s="170"/>
      <c r="F35" s="37"/>
      <c r="G35" s="37"/>
      <c r="H35" s="29"/>
      <c r="I35" s="48"/>
      <c r="J35" s="64"/>
      <c r="K35" s="64"/>
      <c r="L35" s="64"/>
      <c r="M35" s="64"/>
      <c r="N35" s="64"/>
      <c r="O35" s="64"/>
      <c r="P35" s="64"/>
      <c r="Q35" s="64"/>
      <c r="R35" s="64"/>
    </row>
    <row r="36" spans="1:18" ht="12.75" customHeight="1" thickBot="1" x14ac:dyDescent="0.25">
      <c r="A36" s="130"/>
      <c r="B36" s="131">
        <f>B29+A31+A32</f>
        <v>-1315067.8799999994</v>
      </c>
      <c r="C36" s="132">
        <f>C32+1</f>
        <v>24</v>
      </c>
      <c r="D36" s="133" t="s">
        <v>99</v>
      </c>
      <c r="E36" s="171"/>
      <c r="F36" s="172"/>
      <c r="G36" s="134">
        <f>G29+F31+F32</f>
        <v>849500</v>
      </c>
      <c r="H36" s="132"/>
      <c r="I36" s="134">
        <f>I29+H31+H32</f>
        <v>727679.57849723753</v>
      </c>
      <c r="J36" s="64"/>
      <c r="K36" s="64"/>
      <c r="L36" s="64"/>
      <c r="M36" s="64"/>
      <c r="N36" s="64"/>
      <c r="O36" s="64"/>
      <c r="P36" s="64"/>
      <c r="Q36" s="64"/>
      <c r="R36" s="64"/>
    </row>
    <row r="37" spans="1:18" ht="12.75" customHeight="1" x14ac:dyDescent="0.2">
      <c r="A37" s="64"/>
      <c r="D37" s="64"/>
      <c r="J37" s="64"/>
      <c r="K37" s="64"/>
      <c r="L37" s="64"/>
      <c r="M37" s="64"/>
      <c r="N37" s="64"/>
    </row>
    <row r="38" spans="1:18" ht="12.75" customHeight="1" x14ac:dyDescent="0.2">
      <c r="A38" s="64"/>
      <c r="D38" s="64"/>
      <c r="J38" s="64"/>
      <c r="K38" s="64"/>
      <c r="L38" s="64"/>
      <c r="M38" s="64"/>
      <c r="N38" s="64"/>
    </row>
    <row r="39" spans="1:18" ht="12.75" customHeight="1" x14ac:dyDescent="0.2">
      <c r="A39" s="64"/>
      <c r="D39" s="64"/>
      <c r="J39" s="64"/>
      <c r="K39" s="64"/>
      <c r="L39" s="64"/>
      <c r="M39" s="64"/>
      <c r="N39" s="64"/>
    </row>
    <row r="40" spans="1:18" ht="12.75" customHeight="1" x14ac:dyDescent="0.2">
      <c r="A40" s="64"/>
      <c r="D40" s="64"/>
      <c r="J40" s="64"/>
      <c r="K40" s="64"/>
      <c r="L40" s="64"/>
      <c r="M40" s="64"/>
      <c r="N40" s="64"/>
    </row>
    <row r="41" spans="1:18" ht="12.75" customHeight="1" x14ac:dyDescent="0.2">
      <c r="A41" s="64"/>
      <c r="D41" s="64"/>
      <c r="J41" s="64"/>
      <c r="K41" s="64"/>
      <c r="L41" s="64"/>
      <c r="M41" s="64"/>
      <c r="N41" s="64"/>
    </row>
    <row r="42" spans="1:18" ht="12.75" customHeight="1" x14ac:dyDescent="0.2">
      <c r="A42" s="64"/>
      <c r="D42" s="64"/>
      <c r="J42" s="64"/>
      <c r="K42" s="64"/>
      <c r="L42" s="64"/>
      <c r="M42" s="64"/>
      <c r="N42" s="64"/>
    </row>
    <row r="43" spans="1:18" ht="12.75" customHeight="1" x14ac:dyDescent="0.2">
      <c r="A43" s="64"/>
      <c r="D43" s="64"/>
      <c r="J43" s="64"/>
      <c r="K43" s="64"/>
      <c r="L43" s="64"/>
      <c r="M43" s="64"/>
      <c r="N43" s="64"/>
    </row>
    <row r="44" spans="1:18" ht="12.75" customHeight="1" x14ac:dyDescent="0.2">
      <c r="A44" s="64"/>
      <c r="D44" s="64"/>
      <c r="J44" s="64"/>
      <c r="K44" s="64"/>
      <c r="L44" s="64"/>
      <c r="M44" s="64"/>
      <c r="N44" s="64"/>
    </row>
    <row r="45" spans="1:18" ht="12.75" customHeight="1" x14ac:dyDescent="0.2">
      <c r="A45" s="64"/>
      <c r="D45" s="64"/>
      <c r="J45" s="64"/>
      <c r="K45" s="64"/>
      <c r="L45" s="64"/>
      <c r="M45" s="64"/>
      <c r="N45" s="64"/>
    </row>
    <row r="46" spans="1:18" ht="12.75" customHeight="1" x14ac:dyDescent="0.2">
      <c r="A46" s="64"/>
      <c r="D46" s="64"/>
      <c r="J46" s="64"/>
      <c r="K46" s="64"/>
      <c r="L46" s="64"/>
      <c r="M46" s="64"/>
      <c r="N46" s="64"/>
    </row>
    <row r="47" spans="1:18" ht="12.75" customHeight="1" x14ac:dyDescent="0.2">
      <c r="A47" s="64"/>
      <c r="D47" s="64"/>
      <c r="J47" s="64"/>
      <c r="K47" s="64"/>
      <c r="L47" s="64"/>
      <c r="M47" s="64"/>
      <c r="N47" s="64"/>
    </row>
    <row r="48" spans="1:18" ht="12.75" customHeight="1" x14ac:dyDescent="0.2">
      <c r="A48" s="64"/>
      <c r="D48" s="64"/>
      <c r="J48" s="64"/>
      <c r="K48" s="64"/>
      <c r="L48" s="64"/>
      <c r="M48" s="64"/>
      <c r="N48" s="64"/>
    </row>
    <row r="49" spans="1:14" ht="12.75" customHeight="1" x14ac:dyDescent="0.2">
      <c r="A49" s="64"/>
      <c r="D49" s="64"/>
      <c r="J49" s="64"/>
      <c r="K49" s="64"/>
      <c r="L49" s="64"/>
      <c r="M49" s="64"/>
      <c r="N49" s="64"/>
    </row>
    <row r="50" spans="1:14" ht="12.75" customHeight="1" x14ac:dyDescent="0.2">
      <c r="A50" s="64"/>
      <c r="D50" s="64"/>
      <c r="J50" s="64"/>
      <c r="K50" s="64"/>
      <c r="L50" s="64"/>
      <c r="M50" s="64"/>
      <c r="N50" s="64"/>
    </row>
    <row r="51" spans="1:14" ht="12.75" customHeight="1" x14ac:dyDescent="0.2">
      <c r="A51" s="64"/>
      <c r="D51" s="64"/>
      <c r="J51" s="64"/>
      <c r="K51" s="64"/>
      <c r="L51" s="64"/>
      <c r="M51" s="64"/>
      <c r="N51" s="64"/>
    </row>
    <row r="52" spans="1:14" ht="12.75" customHeight="1" x14ac:dyDescent="0.2">
      <c r="A52" s="64"/>
      <c r="D52" s="64"/>
      <c r="J52" s="64"/>
      <c r="K52" s="64"/>
      <c r="L52" s="64"/>
      <c r="M52" s="64"/>
      <c r="N52" s="64"/>
    </row>
    <row r="53" spans="1:14" ht="12.75" customHeight="1" x14ac:dyDescent="0.2">
      <c r="A53" s="64"/>
      <c r="D53" s="64"/>
      <c r="J53" s="64"/>
      <c r="K53" s="64"/>
      <c r="L53" s="64"/>
      <c r="M53" s="64"/>
      <c r="N53" s="64"/>
    </row>
    <row r="54" spans="1:14" ht="12.75" customHeight="1" x14ac:dyDescent="0.2">
      <c r="A54" s="64"/>
      <c r="D54" s="64"/>
      <c r="J54" s="64"/>
      <c r="K54" s="64"/>
      <c r="L54" s="64"/>
      <c r="M54" s="64"/>
      <c r="N54" s="64"/>
    </row>
    <row r="55" spans="1:14" ht="12.75" customHeight="1" x14ac:dyDescent="0.2">
      <c r="A55" s="64"/>
      <c r="D55" s="64"/>
      <c r="J55" s="64"/>
      <c r="K55" s="64"/>
      <c r="L55" s="64"/>
      <c r="M55" s="64"/>
      <c r="N55" s="64"/>
    </row>
    <row r="56" spans="1:14" ht="12.75" customHeight="1" x14ac:dyDescent="0.2">
      <c r="A56" s="64"/>
      <c r="D56" s="64"/>
      <c r="J56" s="64"/>
      <c r="K56" s="64"/>
      <c r="L56" s="64"/>
      <c r="M56" s="64"/>
      <c r="N56" s="64"/>
    </row>
    <row r="57" spans="1:14" ht="12.75" customHeight="1" x14ac:dyDescent="0.2">
      <c r="A57" s="64"/>
      <c r="D57" s="64"/>
      <c r="J57" s="64"/>
      <c r="K57" s="64"/>
      <c r="L57" s="64"/>
      <c r="M57" s="64"/>
      <c r="N57" s="64"/>
    </row>
    <row r="58" spans="1:14" ht="12.75" customHeight="1" x14ac:dyDescent="0.2">
      <c r="A58" s="64"/>
      <c r="D58" s="64"/>
      <c r="J58" s="64"/>
      <c r="K58" s="64"/>
      <c r="L58" s="64"/>
      <c r="M58" s="64"/>
      <c r="N58" s="64"/>
    </row>
    <row r="59" spans="1:14" ht="12.75" customHeight="1" x14ac:dyDescent="0.2">
      <c r="A59" s="64"/>
      <c r="D59" s="64"/>
      <c r="J59" s="64"/>
      <c r="K59" s="64"/>
      <c r="L59" s="64"/>
      <c r="M59" s="64"/>
      <c r="N59" s="64"/>
    </row>
    <row r="60" spans="1:14" ht="12.75" customHeight="1" x14ac:dyDescent="0.2">
      <c r="A60" s="64"/>
      <c r="D60" s="64"/>
      <c r="J60" s="64"/>
      <c r="K60" s="64"/>
      <c r="L60" s="64"/>
      <c r="M60" s="64"/>
      <c r="N60" s="64"/>
    </row>
    <row r="61" spans="1:14" ht="12.75" customHeight="1" x14ac:dyDescent="0.2">
      <c r="A61" s="64"/>
      <c r="D61" s="64"/>
      <c r="J61" s="64"/>
      <c r="K61" s="64"/>
      <c r="L61" s="64"/>
      <c r="M61" s="64"/>
      <c r="N61" s="64"/>
    </row>
    <row r="62" spans="1:14" ht="12.75" customHeight="1" x14ac:dyDescent="0.2">
      <c r="A62" s="64"/>
      <c r="D62" s="64"/>
      <c r="J62" s="64"/>
      <c r="K62" s="64"/>
      <c r="L62" s="64"/>
      <c r="M62" s="64"/>
      <c r="N62" s="64"/>
    </row>
    <row r="63" spans="1:14" ht="12.75" customHeight="1" x14ac:dyDescent="0.2">
      <c r="A63" s="64"/>
      <c r="D63" s="64"/>
      <c r="J63" s="64"/>
      <c r="K63" s="64"/>
      <c r="L63" s="64"/>
      <c r="M63" s="64"/>
      <c r="N63" s="64"/>
    </row>
    <row r="64" spans="1:14" ht="12.75" customHeight="1" x14ac:dyDescent="0.2">
      <c r="A64" s="64"/>
      <c r="D64" s="64"/>
      <c r="J64" s="64"/>
      <c r="K64" s="64"/>
      <c r="L64" s="64"/>
      <c r="M64" s="64"/>
      <c r="N64" s="64"/>
    </row>
    <row r="65" spans="1:14" ht="12.75" customHeight="1" x14ac:dyDescent="0.2">
      <c r="A65" s="64"/>
      <c r="D65" s="64"/>
      <c r="J65" s="64"/>
      <c r="K65" s="64"/>
      <c r="L65" s="64"/>
      <c r="M65" s="64"/>
      <c r="N65" s="64"/>
    </row>
    <row r="66" spans="1:14" ht="12.75" customHeight="1" x14ac:dyDescent="0.2">
      <c r="A66" s="64"/>
      <c r="D66" s="64"/>
      <c r="J66" s="64"/>
      <c r="K66" s="64"/>
      <c r="L66" s="64"/>
      <c r="M66" s="64"/>
      <c r="N66" s="64"/>
    </row>
    <row r="67" spans="1:14" ht="12.75" customHeight="1" x14ac:dyDescent="0.2">
      <c r="A67" s="64"/>
      <c r="D67" s="64"/>
      <c r="J67" s="64"/>
      <c r="K67" s="64"/>
      <c r="L67" s="64"/>
      <c r="M67" s="64"/>
      <c r="N67" s="64"/>
    </row>
    <row r="68" spans="1:14" ht="12.75" customHeight="1" x14ac:dyDescent="0.2">
      <c r="A68" s="64"/>
      <c r="D68" s="64"/>
      <c r="J68" s="64"/>
      <c r="K68" s="64"/>
      <c r="L68" s="64"/>
      <c r="M68" s="64"/>
      <c r="N68" s="64"/>
    </row>
    <row r="69" spans="1:14" ht="12.75" customHeight="1" x14ac:dyDescent="0.2">
      <c r="A69" s="64"/>
      <c r="D69" s="64"/>
      <c r="J69" s="64"/>
      <c r="K69" s="64"/>
      <c r="L69" s="64"/>
      <c r="M69" s="64"/>
      <c r="N69" s="64"/>
    </row>
    <row r="70" spans="1:14" ht="12.75" customHeight="1" x14ac:dyDescent="0.2">
      <c r="A70" s="64"/>
      <c r="D70" s="64"/>
      <c r="J70" s="64"/>
      <c r="K70" s="64"/>
      <c r="L70" s="64"/>
      <c r="M70" s="64"/>
      <c r="N70" s="64"/>
    </row>
    <row r="71" spans="1:14" ht="12.75" customHeight="1" x14ac:dyDescent="0.2">
      <c r="A71" s="64"/>
      <c r="D71" s="64"/>
      <c r="J71" s="64"/>
      <c r="K71" s="64"/>
      <c r="L71" s="64"/>
      <c r="M71" s="64"/>
      <c r="N71" s="64"/>
    </row>
    <row r="72" spans="1:14" ht="12.75" customHeight="1" x14ac:dyDescent="0.2">
      <c r="A72" s="64"/>
      <c r="D72" s="64"/>
      <c r="J72" s="64"/>
      <c r="K72" s="64"/>
      <c r="L72" s="64"/>
      <c r="M72" s="64"/>
      <c r="N72" s="64"/>
    </row>
    <row r="73" spans="1:14" ht="12.75" customHeight="1" x14ac:dyDescent="0.2">
      <c r="A73" s="64"/>
      <c r="D73" s="64"/>
      <c r="J73" s="64"/>
      <c r="K73" s="64"/>
      <c r="L73" s="64"/>
      <c r="M73" s="64"/>
      <c r="N73" s="64"/>
    </row>
    <row r="74" spans="1:14" ht="12.75" customHeight="1" x14ac:dyDescent="0.2">
      <c r="A74" s="64"/>
      <c r="D74" s="64"/>
      <c r="J74" s="64"/>
      <c r="K74" s="64"/>
      <c r="L74" s="64"/>
      <c r="M74" s="64"/>
      <c r="N74" s="64"/>
    </row>
    <row r="75" spans="1:14" ht="12.75" customHeight="1" x14ac:dyDescent="0.2">
      <c r="A75" s="64"/>
      <c r="D75" s="64"/>
      <c r="J75" s="64"/>
      <c r="K75" s="64"/>
      <c r="L75" s="64"/>
      <c r="M75" s="64"/>
      <c r="N75" s="64"/>
    </row>
    <row r="76" spans="1:14" ht="12.75" customHeight="1" x14ac:dyDescent="0.2">
      <c r="A76" s="64"/>
      <c r="D76" s="64"/>
      <c r="J76" s="64"/>
      <c r="K76" s="64"/>
      <c r="L76" s="64"/>
      <c r="M76" s="64"/>
      <c r="N76" s="64"/>
    </row>
    <row r="77" spans="1:14" ht="12.75" customHeight="1" x14ac:dyDescent="0.2">
      <c r="A77" s="64"/>
      <c r="D77" s="64"/>
      <c r="J77" s="64"/>
      <c r="K77" s="64"/>
      <c r="L77" s="64"/>
      <c r="M77" s="64"/>
      <c r="N77" s="64"/>
    </row>
    <row r="78" spans="1:14" ht="12.75" customHeight="1" x14ac:dyDescent="0.2">
      <c r="A78" s="64"/>
      <c r="D78" s="64"/>
      <c r="J78" s="64"/>
      <c r="K78" s="64"/>
      <c r="L78" s="64"/>
      <c r="M78" s="64"/>
      <c r="N78" s="64"/>
    </row>
    <row r="79" spans="1:14" ht="12.75" customHeight="1" x14ac:dyDescent="0.2">
      <c r="A79" s="64"/>
      <c r="D79" s="64"/>
      <c r="J79" s="64"/>
      <c r="K79" s="64"/>
      <c r="L79" s="64"/>
      <c r="M79" s="64"/>
      <c r="N79" s="64"/>
    </row>
    <row r="80" spans="1:14" ht="12.75" customHeight="1" x14ac:dyDescent="0.2">
      <c r="A80" s="64"/>
      <c r="D80" s="64"/>
      <c r="J80" s="64"/>
      <c r="K80" s="64"/>
      <c r="L80" s="64"/>
      <c r="M80" s="64"/>
      <c r="N80" s="64"/>
    </row>
    <row r="81" spans="1:14" ht="12.75" customHeight="1" x14ac:dyDescent="0.2">
      <c r="A81" s="64"/>
      <c r="D81" s="64"/>
      <c r="J81" s="64"/>
      <c r="K81" s="64"/>
      <c r="L81" s="64"/>
      <c r="M81" s="64"/>
      <c r="N81" s="64"/>
    </row>
    <row r="82" spans="1:14" ht="12.75" customHeight="1" x14ac:dyDescent="0.2">
      <c r="A82" s="64"/>
      <c r="D82" s="64"/>
      <c r="J82" s="64"/>
      <c r="K82" s="64"/>
      <c r="L82" s="64"/>
      <c r="M82" s="64"/>
      <c r="N82" s="64"/>
    </row>
    <row r="83" spans="1:14" ht="12.75" customHeight="1" x14ac:dyDescent="0.2">
      <c r="A83" s="64"/>
      <c r="D83" s="64"/>
      <c r="J83" s="64"/>
      <c r="K83" s="64"/>
      <c r="L83" s="64"/>
      <c r="M83" s="64"/>
      <c r="N83" s="64"/>
    </row>
    <row r="84" spans="1:14" ht="12.75" customHeight="1" x14ac:dyDescent="0.2">
      <c r="A84" s="64"/>
      <c r="D84" s="64"/>
      <c r="J84" s="64"/>
      <c r="K84" s="64"/>
      <c r="L84" s="64"/>
      <c r="M84" s="64"/>
      <c r="N84" s="64"/>
    </row>
    <row r="85" spans="1:14" ht="12.75" customHeight="1" x14ac:dyDescent="0.2">
      <c r="A85" s="64"/>
      <c r="D85" s="64"/>
      <c r="J85" s="64"/>
      <c r="K85" s="64"/>
      <c r="L85" s="64"/>
      <c r="M85" s="64"/>
      <c r="N85" s="64"/>
    </row>
    <row r="86" spans="1:14" ht="12.75" customHeight="1" x14ac:dyDescent="0.2">
      <c r="A86" s="64"/>
      <c r="D86" s="64"/>
      <c r="J86" s="64"/>
      <c r="K86" s="64"/>
      <c r="L86" s="64"/>
      <c r="M86" s="64"/>
      <c r="N86" s="64"/>
    </row>
    <row r="87" spans="1:14" ht="12.75" customHeight="1" x14ac:dyDescent="0.2">
      <c r="A87" s="64"/>
      <c r="D87" s="64"/>
      <c r="J87" s="64"/>
      <c r="K87" s="64"/>
      <c r="L87" s="64"/>
      <c r="M87" s="64"/>
      <c r="N87" s="64"/>
    </row>
    <row r="88" spans="1:14" ht="12.75" customHeight="1" x14ac:dyDescent="0.2">
      <c r="A88" s="64"/>
      <c r="D88" s="64"/>
      <c r="J88" s="64"/>
      <c r="K88" s="64"/>
      <c r="L88" s="64"/>
      <c r="M88" s="64"/>
      <c r="N88" s="64"/>
    </row>
    <row r="89" spans="1:14" ht="12.75" customHeight="1" x14ac:dyDescent="0.2">
      <c r="A89" s="64"/>
      <c r="D89" s="64"/>
      <c r="J89" s="64"/>
      <c r="K89" s="64"/>
      <c r="L89" s="64"/>
      <c r="M89" s="64"/>
      <c r="N89" s="64"/>
    </row>
    <row r="90" spans="1:14" ht="12.75" customHeight="1" x14ac:dyDescent="0.2">
      <c r="A90" s="64"/>
      <c r="D90" s="64"/>
      <c r="J90" s="64"/>
      <c r="K90" s="64"/>
      <c r="L90" s="64"/>
      <c r="M90" s="64"/>
      <c r="N90" s="64"/>
    </row>
    <row r="91" spans="1:14" ht="12.75" customHeight="1" x14ac:dyDescent="0.2">
      <c r="A91" s="64"/>
      <c r="D91" s="64"/>
      <c r="J91" s="64"/>
      <c r="K91" s="64"/>
      <c r="L91" s="64"/>
      <c r="M91" s="64"/>
      <c r="N91" s="64"/>
    </row>
    <row r="92" spans="1:14" ht="12.75" customHeight="1" x14ac:dyDescent="0.2">
      <c r="A92" s="64"/>
      <c r="D92" s="64"/>
      <c r="J92" s="64"/>
      <c r="K92" s="64"/>
      <c r="L92" s="64"/>
      <c r="M92" s="64"/>
      <c r="N92" s="64"/>
    </row>
    <row r="93" spans="1:14" ht="12.75" customHeight="1" x14ac:dyDescent="0.2">
      <c r="A93" s="64"/>
      <c r="D93" s="64"/>
      <c r="J93" s="64"/>
      <c r="K93" s="64"/>
      <c r="L93" s="64"/>
      <c r="M93" s="64"/>
      <c r="N93" s="64"/>
    </row>
    <row r="94" spans="1:14" ht="12.75" customHeight="1" x14ac:dyDescent="0.2">
      <c r="A94" s="64"/>
      <c r="D94" s="64"/>
      <c r="J94" s="64"/>
      <c r="K94" s="64"/>
      <c r="L94" s="64"/>
      <c r="M94" s="64"/>
      <c r="N94" s="64"/>
    </row>
    <row r="95" spans="1:14" ht="12.75" customHeight="1" x14ac:dyDescent="0.2">
      <c r="A95" s="64"/>
      <c r="D95" s="64"/>
      <c r="J95" s="64"/>
      <c r="K95" s="64"/>
      <c r="L95" s="64"/>
      <c r="M95" s="64"/>
      <c r="N95" s="64"/>
    </row>
    <row r="96" spans="1:14" ht="12.75" customHeight="1" x14ac:dyDescent="0.2">
      <c r="A96" s="64"/>
      <c r="D96" s="64"/>
      <c r="J96" s="64"/>
      <c r="K96" s="64"/>
      <c r="L96" s="64"/>
      <c r="M96" s="64"/>
      <c r="N96" s="64"/>
    </row>
    <row r="97" spans="1:14" ht="12.75" customHeight="1" x14ac:dyDescent="0.2">
      <c r="A97" s="64"/>
      <c r="D97" s="64"/>
      <c r="J97" s="64"/>
      <c r="K97" s="64"/>
      <c r="L97" s="64"/>
      <c r="M97" s="64"/>
      <c r="N97" s="64"/>
    </row>
    <row r="98" spans="1:14" ht="12.75" customHeight="1" x14ac:dyDescent="0.2">
      <c r="A98" s="64"/>
      <c r="D98" s="64"/>
      <c r="J98" s="64"/>
      <c r="K98" s="64"/>
      <c r="L98" s="64"/>
      <c r="M98" s="64"/>
      <c r="N98" s="64"/>
    </row>
    <row r="99" spans="1:14" ht="12.75" customHeight="1" x14ac:dyDescent="0.2">
      <c r="A99" s="64"/>
      <c r="D99" s="64"/>
      <c r="J99" s="64"/>
      <c r="K99" s="64"/>
      <c r="L99" s="64"/>
      <c r="M99" s="64"/>
      <c r="N99" s="64"/>
    </row>
    <row r="100" spans="1:14" ht="12.75" customHeight="1" x14ac:dyDescent="0.2">
      <c r="A100" s="64"/>
      <c r="D100" s="64"/>
      <c r="J100" s="64"/>
      <c r="K100" s="64"/>
      <c r="L100" s="64"/>
      <c r="M100" s="64"/>
      <c r="N100" s="64"/>
    </row>
    <row r="101" spans="1:14" ht="12.75" customHeight="1" x14ac:dyDescent="0.2">
      <c r="A101" s="64"/>
      <c r="D101" s="64"/>
      <c r="J101" s="64"/>
      <c r="K101" s="64"/>
      <c r="L101" s="64"/>
      <c r="M101" s="64"/>
      <c r="N101" s="64"/>
    </row>
    <row r="102" spans="1:14" ht="12.75" customHeight="1" x14ac:dyDescent="0.2">
      <c r="A102" s="64"/>
      <c r="D102" s="64"/>
      <c r="J102" s="64"/>
      <c r="K102" s="64"/>
      <c r="L102" s="64"/>
      <c r="M102" s="64"/>
      <c r="N102" s="64"/>
    </row>
    <row r="103" spans="1:14" ht="12.75" customHeight="1" x14ac:dyDescent="0.2">
      <c r="A103" s="64"/>
      <c r="D103" s="64"/>
      <c r="J103" s="64"/>
      <c r="K103" s="64"/>
      <c r="L103" s="64"/>
      <c r="M103" s="64"/>
      <c r="N103" s="64"/>
    </row>
    <row r="104" spans="1:14" ht="12.75" customHeight="1" x14ac:dyDescent="0.2">
      <c r="A104" s="64"/>
      <c r="D104" s="64"/>
      <c r="J104" s="64"/>
      <c r="K104" s="64"/>
      <c r="L104" s="64"/>
      <c r="M104" s="64"/>
      <c r="N104" s="64"/>
    </row>
    <row r="105" spans="1:14" ht="12.75" customHeight="1" x14ac:dyDescent="0.2">
      <c r="A105" s="64"/>
      <c r="D105" s="64"/>
      <c r="J105" s="64"/>
      <c r="K105" s="64"/>
      <c r="L105" s="64"/>
      <c r="M105" s="64"/>
      <c r="N105" s="64"/>
    </row>
    <row r="106" spans="1:14" ht="12.75" customHeight="1" x14ac:dyDescent="0.2">
      <c r="A106" s="64"/>
      <c r="D106" s="64"/>
      <c r="J106" s="64"/>
      <c r="K106" s="64"/>
      <c r="L106" s="64"/>
      <c r="M106" s="64"/>
      <c r="N106" s="64"/>
    </row>
    <row r="107" spans="1:14" ht="12.75" customHeight="1" x14ac:dyDescent="0.2">
      <c r="A107" s="64"/>
      <c r="D107" s="64"/>
      <c r="J107" s="64"/>
      <c r="K107" s="64"/>
      <c r="L107" s="64"/>
      <c r="M107" s="64"/>
      <c r="N107" s="64"/>
    </row>
    <row r="108" spans="1:14" ht="12.75" customHeight="1" x14ac:dyDescent="0.2">
      <c r="A108" s="64"/>
      <c r="D108" s="64"/>
      <c r="J108" s="64"/>
      <c r="K108" s="64"/>
      <c r="L108" s="64"/>
      <c r="M108" s="64"/>
      <c r="N108" s="64"/>
    </row>
    <row r="109" spans="1:14" ht="12.75" customHeight="1" x14ac:dyDescent="0.2">
      <c r="A109" s="64"/>
      <c r="D109" s="64"/>
      <c r="J109" s="64"/>
      <c r="K109" s="64"/>
      <c r="L109" s="64"/>
      <c r="M109" s="64"/>
      <c r="N109" s="64"/>
    </row>
    <row r="110" spans="1:14" ht="12.75" customHeight="1" x14ac:dyDescent="0.2">
      <c r="A110" s="64"/>
      <c r="D110" s="64"/>
      <c r="J110" s="64"/>
      <c r="K110" s="64"/>
      <c r="L110" s="64"/>
      <c r="M110" s="64"/>
      <c r="N110" s="64"/>
    </row>
    <row r="111" spans="1:14" ht="12.75" customHeight="1" x14ac:dyDescent="0.2">
      <c r="A111" s="64"/>
      <c r="D111" s="64"/>
      <c r="J111" s="64"/>
      <c r="K111" s="64"/>
      <c r="L111" s="64"/>
      <c r="M111" s="64"/>
      <c r="N111" s="64"/>
    </row>
    <row r="112" spans="1:14" ht="12.75" customHeight="1" x14ac:dyDescent="0.2">
      <c r="A112" s="64"/>
      <c r="D112" s="64"/>
      <c r="J112" s="64"/>
      <c r="K112" s="64"/>
      <c r="L112" s="64"/>
      <c r="M112" s="64"/>
      <c r="N112" s="64"/>
    </row>
    <row r="113" spans="1:14" ht="12.75" customHeight="1" x14ac:dyDescent="0.2">
      <c r="A113" s="64"/>
      <c r="D113" s="64"/>
      <c r="J113" s="64"/>
      <c r="K113" s="64"/>
      <c r="L113" s="64"/>
      <c r="M113" s="64"/>
      <c r="N113" s="64"/>
    </row>
    <row r="114" spans="1:14" ht="12.75" customHeight="1" x14ac:dyDescent="0.2">
      <c r="A114" s="64"/>
      <c r="D114" s="64"/>
      <c r="J114" s="64"/>
      <c r="K114" s="64"/>
      <c r="L114" s="64"/>
      <c r="M114" s="64"/>
      <c r="N114" s="64"/>
    </row>
    <row r="115" spans="1:14" ht="12.75" customHeight="1" x14ac:dyDescent="0.2">
      <c r="A115" s="64"/>
      <c r="D115" s="64"/>
      <c r="J115" s="64"/>
      <c r="K115" s="64"/>
      <c r="L115" s="64"/>
      <c r="M115" s="64"/>
      <c r="N115" s="64"/>
    </row>
    <row r="116" spans="1:14" ht="12.75" customHeight="1" x14ac:dyDescent="0.2">
      <c r="A116" s="64"/>
      <c r="D116" s="64"/>
      <c r="J116" s="64"/>
      <c r="K116" s="64"/>
      <c r="L116" s="64"/>
      <c r="M116" s="64"/>
      <c r="N116" s="64"/>
    </row>
    <row r="117" spans="1:14" ht="12.75" customHeight="1" x14ac:dyDescent="0.2">
      <c r="A117" s="64"/>
      <c r="D117" s="64"/>
      <c r="J117" s="64"/>
      <c r="K117" s="64"/>
      <c r="L117" s="64"/>
      <c r="M117" s="64"/>
      <c r="N117" s="64"/>
    </row>
    <row r="118" spans="1:14" ht="12.75" customHeight="1" x14ac:dyDescent="0.2">
      <c r="A118" s="64"/>
      <c r="D118" s="64"/>
      <c r="J118" s="64"/>
      <c r="K118" s="64"/>
      <c r="L118" s="64"/>
      <c r="M118" s="64"/>
      <c r="N118" s="64"/>
    </row>
    <row r="119" spans="1:14" ht="12.75" customHeight="1" x14ac:dyDescent="0.2">
      <c r="A119" s="64"/>
      <c r="D119" s="64"/>
      <c r="J119" s="64"/>
      <c r="K119" s="64"/>
      <c r="L119" s="64"/>
      <c r="M119" s="64"/>
      <c r="N119" s="64"/>
    </row>
    <row r="120" spans="1:14" ht="12.75" customHeight="1" x14ac:dyDescent="0.2">
      <c r="A120" s="64"/>
      <c r="D120" s="64"/>
      <c r="J120" s="64"/>
      <c r="K120" s="64"/>
      <c r="L120" s="64"/>
      <c r="M120" s="64"/>
      <c r="N120" s="64"/>
    </row>
    <row r="121" spans="1:14" ht="12.75" customHeight="1" x14ac:dyDescent="0.2">
      <c r="A121" s="64"/>
      <c r="D121" s="64"/>
      <c r="J121" s="64"/>
      <c r="K121" s="64"/>
      <c r="L121" s="64"/>
      <c r="M121" s="64"/>
      <c r="N121" s="64"/>
    </row>
    <row r="122" spans="1:14" ht="12.75" customHeight="1" x14ac:dyDescent="0.2">
      <c r="A122" s="64"/>
      <c r="D122" s="64"/>
      <c r="J122" s="64"/>
      <c r="K122" s="64"/>
      <c r="L122" s="64"/>
      <c r="M122" s="64"/>
      <c r="N122" s="64"/>
    </row>
    <row r="123" spans="1:14" ht="12.75" customHeight="1" x14ac:dyDescent="0.2">
      <c r="A123" s="64"/>
      <c r="D123" s="64"/>
      <c r="J123" s="64"/>
      <c r="K123" s="64"/>
      <c r="L123" s="64"/>
      <c r="M123" s="64"/>
      <c r="N123" s="64"/>
    </row>
    <row r="124" spans="1:14" ht="12.75" customHeight="1" x14ac:dyDescent="0.2">
      <c r="A124" s="64"/>
      <c r="D124" s="64"/>
      <c r="J124" s="64"/>
      <c r="K124" s="64"/>
      <c r="L124" s="64"/>
      <c r="M124" s="64"/>
      <c r="N124" s="64"/>
    </row>
    <row r="125" spans="1:14" ht="12.75" customHeight="1" x14ac:dyDescent="0.2">
      <c r="A125" s="64"/>
      <c r="D125" s="64"/>
      <c r="J125" s="64"/>
      <c r="K125" s="64"/>
      <c r="L125" s="64"/>
      <c r="M125" s="64"/>
      <c r="N125" s="64"/>
    </row>
    <row r="126" spans="1:14" ht="12.75" customHeight="1" x14ac:dyDescent="0.2">
      <c r="A126" s="64"/>
      <c r="D126" s="64"/>
      <c r="J126" s="64"/>
      <c r="K126" s="64"/>
      <c r="L126" s="64"/>
      <c r="M126" s="64"/>
      <c r="N126" s="64"/>
    </row>
    <row r="127" spans="1:14" ht="12.75" customHeight="1" x14ac:dyDescent="0.2">
      <c r="A127" s="64"/>
      <c r="D127" s="64"/>
      <c r="J127" s="64"/>
      <c r="K127" s="64"/>
      <c r="L127" s="64"/>
      <c r="M127" s="64"/>
      <c r="N127" s="64"/>
    </row>
    <row r="128" spans="1:14" ht="12.75" customHeight="1" x14ac:dyDescent="0.2">
      <c r="A128" s="64"/>
      <c r="D128" s="64"/>
      <c r="J128" s="64"/>
      <c r="K128" s="64"/>
      <c r="L128" s="64"/>
      <c r="M128" s="64"/>
      <c r="N128" s="64"/>
    </row>
    <row r="129" spans="1:14" ht="12.75" customHeight="1" x14ac:dyDescent="0.2">
      <c r="A129" s="64"/>
      <c r="D129" s="64"/>
      <c r="J129" s="64"/>
      <c r="K129" s="64"/>
      <c r="L129" s="64"/>
      <c r="M129" s="64"/>
      <c r="N129" s="64"/>
    </row>
    <row r="130" spans="1:14" ht="12.75" customHeight="1" x14ac:dyDescent="0.2">
      <c r="A130" s="64"/>
      <c r="D130" s="64"/>
      <c r="J130" s="64"/>
      <c r="K130" s="64"/>
      <c r="L130" s="64"/>
      <c r="M130" s="64"/>
      <c r="N130" s="64"/>
    </row>
    <row r="131" spans="1:14" ht="12.75" customHeight="1" x14ac:dyDescent="0.2">
      <c r="A131" s="64"/>
      <c r="D131" s="64"/>
      <c r="J131" s="64"/>
      <c r="K131" s="64"/>
      <c r="L131" s="64"/>
      <c r="M131" s="64"/>
      <c r="N131" s="64"/>
    </row>
    <row r="132" spans="1:14" ht="12.75" customHeight="1" x14ac:dyDescent="0.2">
      <c r="A132" s="64"/>
      <c r="D132" s="64"/>
      <c r="J132" s="64"/>
      <c r="K132" s="64"/>
      <c r="L132" s="64"/>
      <c r="M132" s="64"/>
      <c r="N132" s="64"/>
    </row>
    <row r="133" spans="1:14" ht="12.75" customHeight="1" x14ac:dyDescent="0.2">
      <c r="A133" s="64"/>
      <c r="D133" s="64"/>
      <c r="J133" s="64"/>
      <c r="K133" s="64"/>
      <c r="L133" s="64"/>
      <c r="M133" s="64"/>
      <c r="N133" s="64"/>
    </row>
    <row r="134" spans="1:14" ht="12.75" customHeight="1" x14ac:dyDescent="0.2">
      <c r="A134" s="64"/>
      <c r="D134" s="64"/>
      <c r="J134" s="64"/>
      <c r="K134" s="64"/>
      <c r="L134" s="64"/>
      <c r="M134" s="64"/>
      <c r="N134" s="64"/>
    </row>
    <row r="135" spans="1:14" ht="12.75" customHeight="1" x14ac:dyDescent="0.2">
      <c r="A135" s="64"/>
      <c r="D135" s="64"/>
      <c r="J135" s="64"/>
      <c r="K135" s="64"/>
      <c r="L135" s="64"/>
      <c r="M135" s="64"/>
      <c r="N135" s="64"/>
    </row>
    <row r="136" spans="1:14" ht="12.75" customHeight="1" x14ac:dyDescent="0.2">
      <c r="A136" s="64"/>
      <c r="D136" s="64"/>
      <c r="J136" s="64"/>
      <c r="K136" s="64"/>
      <c r="L136" s="64"/>
      <c r="M136" s="64"/>
      <c r="N136" s="64"/>
    </row>
    <row r="137" spans="1:14" ht="12.75" customHeight="1" x14ac:dyDescent="0.2">
      <c r="A137" s="64"/>
      <c r="D137" s="64"/>
      <c r="J137" s="64"/>
      <c r="K137" s="64"/>
      <c r="L137" s="64"/>
      <c r="M137" s="64"/>
      <c r="N137" s="64"/>
    </row>
    <row r="138" spans="1:14" ht="12.75" customHeight="1" x14ac:dyDescent="0.2">
      <c r="A138" s="64"/>
      <c r="D138" s="64"/>
      <c r="J138" s="64"/>
      <c r="K138" s="64"/>
      <c r="L138" s="64"/>
      <c r="M138" s="64"/>
      <c r="N138" s="64"/>
    </row>
    <row r="139" spans="1:14" ht="12.75" customHeight="1" x14ac:dyDescent="0.2">
      <c r="A139" s="64"/>
      <c r="D139" s="64"/>
      <c r="J139" s="64"/>
      <c r="K139" s="64"/>
      <c r="L139" s="64"/>
      <c r="M139" s="64"/>
      <c r="N139" s="64"/>
    </row>
    <row r="140" spans="1:14" ht="12.75" customHeight="1" x14ac:dyDescent="0.2">
      <c r="A140" s="64"/>
      <c r="D140" s="64"/>
      <c r="J140" s="64"/>
      <c r="K140" s="64"/>
      <c r="L140" s="64"/>
      <c r="M140" s="64"/>
      <c r="N140" s="64"/>
    </row>
    <row r="141" spans="1:14" ht="12.75" customHeight="1" x14ac:dyDescent="0.2">
      <c r="A141" s="64"/>
      <c r="D141" s="64"/>
      <c r="J141" s="64"/>
      <c r="K141" s="64"/>
      <c r="L141" s="64"/>
      <c r="M141" s="64"/>
      <c r="N141" s="64"/>
    </row>
    <row r="142" spans="1:14" ht="12.75" customHeight="1" x14ac:dyDescent="0.2">
      <c r="A142" s="64"/>
      <c r="D142" s="64"/>
      <c r="J142" s="64"/>
      <c r="K142" s="64"/>
      <c r="L142" s="64"/>
      <c r="M142" s="64"/>
      <c r="N142" s="64"/>
    </row>
    <row r="143" spans="1:14" ht="12.75" customHeight="1" x14ac:dyDescent="0.2">
      <c r="A143" s="64"/>
      <c r="D143" s="64"/>
      <c r="J143" s="64"/>
      <c r="K143" s="64"/>
      <c r="L143" s="64"/>
      <c r="M143" s="64"/>
      <c r="N143" s="64"/>
    </row>
    <row r="144" spans="1:14" ht="12.75" customHeight="1" x14ac:dyDescent="0.2">
      <c r="A144" s="64"/>
      <c r="D144" s="64"/>
      <c r="J144" s="64"/>
      <c r="K144" s="64"/>
      <c r="L144" s="64"/>
      <c r="M144" s="64"/>
      <c r="N144" s="64"/>
    </row>
    <row r="145" spans="1:14" ht="12.75" customHeight="1" x14ac:dyDescent="0.2">
      <c r="A145" s="64"/>
      <c r="D145" s="64"/>
      <c r="J145" s="64"/>
      <c r="K145" s="64"/>
      <c r="L145" s="64"/>
      <c r="M145" s="64"/>
      <c r="N145" s="64"/>
    </row>
    <row r="146" spans="1:14" ht="12.75" customHeight="1" x14ac:dyDescent="0.2">
      <c r="A146" s="64"/>
      <c r="D146" s="64"/>
      <c r="J146" s="64"/>
      <c r="K146" s="64"/>
      <c r="L146" s="64"/>
      <c r="M146" s="64"/>
      <c r="N146" s="64"/>
    </row>
    <row r="147" spans="1:14" ht="12.75" customHeight="1" x14ac:dyDescent="0.2">
      <c r="A147" s="64"/>
      <c r="D147" s="64"/>
      <c r="J147" s="64"/>
      <c r="K147" s="64"/>
      <c r="L147" s="64"/>
      <c r="M147" s="64"/>
      <c r="N147" s="64"/>
    </row>
    <row r="148" spans="1:14" ht="12.75" customHeight="1" x14ac:dyDescent="0.2">
      <c r="A148" s="64"/>
      <c r="D148" s="64"/>
      <c r="J148" s="64"/>
      <c r="K148" s="64"/>
      <c r="L148" s="64"/>
      <c r="M148" s="64"/>
      <c r="N148" s="64"/>
    </row>
    <row r="149" spans="1:14" ht="12.75" customHeight="1" x14ac:dyDescent="0.2">
      <c r="A149" s="64"/>
      <c r="D149" s="64"/>
      <c r="J149" s="64"/>
      <c r="K149" s="64"/>
      <c r="L149" s="64"/>
      <c r="M149" s="64"/>
      <c r="N149" s="64"/>
    </row>
    <row r="150" spans="1:14" ht="12.75" customHeight="1" x14ac:dyDescent="0.2">
      <c r="A150" s="64"/>
      <c r="D150" s="64"/>
      <c r="J150" s="64"/>
      <c r="K150" s="64"/>
      <c r="L150" s="64"/>
      <c r="M150" s="64"/>
      <c r="N150" s="64"/>
    </row>
    <row r="151" spans="1:14" ht="12.75" customHeight="1" x14ac:dyDescent="0.2">
      <c r="A151" s="64"/>
      <c r="D151" s="64"/>
      <c r="J151" s="64"/>
      <c r="K151" s="64"/>
      <c r="L151" s="64"/>
      <c r="M151" s="64"/>
      <c r="N151" s="64"/>
    </row>
    <row r="152" spans="1:14" ht="12.75" customHeight="1" x14ac:dyDescent="0.2">
      <c r="A152" s="64"/>
      <c r="D152" s="64"/>
      <c r="J152" s="64"/>
      <c r="K152" s="64"/>
      <c r="L152" s="64"/>
      <c r="M152" s="64"/>
      <c r="N152" s="64"/>
    </row>
    <row r="153" spans="1:14" ht="12.75" customHeight="1" x14ac:dyDescent="0.2">
      <c r="A153" s="64"/>
      <c r="D153" s="64"/>
      <c r="J153" s="64"/>
      <c r="K153" s="64"/>
      <c r="L153" s="64"/>
      <c r="M153" s="64"/>
      <c r="N153" s="64"/>
    </row>
    <row r="154" spans="1:14" ht="12.75" customHeight="1" x14ac:dyDescent="0.2">
      <c r="A154" s="64"/>
      <c r="D154" s="64"/>
      <c r="J154" s="64"/>
      <c r="K154" s="64"/>
      <c r="L154" s="64"/>
      <c r="M154" s="64"/>
      <c r="N154" s="64"/>
    </row>
    <row r="155" spans="1:14" ht="12.75" customHeight="1" x14ac:dyDescent="0.2">
      <c r="A155" s="64"/>
      <c r="D155" s="64"/>
      <c r="J155" s="64"/>
      <c r="K155" s="64"/>
      <c r="L155" s="64"/>
      <c r="M155" s="64"/>
      <c r="N155" s="64"/>
    </row>
    <row r="156" spans="1:14" ht="12.75" customHeight="1" x14ac:dyDescent="0.2">
      <c r="A156" s="64"/>
      <c r="D156" s="64"/>
      <c r="J156" s="64"/>
      <c r="K156" s="64"/>
      <c r="L156" s="64"/>
      <c r="M156" s="64"/>
      <c r="N156" s="64"/>
    </row>
    <row r="157" spans="1:14" ht="12.75" customHeight="1" x14ac:dyDescent="0.2">
      <c r="A157" s="64"/>
      <c r="D157" s="64"/>
      <c r="J157" s="64"/>
      <c r="K157" s="64"/>
      <c r="L157" s="64"/>
      <c r="M157" s="64"/>
      <c r="N157" s="64"/>
    </row>
    <row r="158" spans="1:14" ht="12.75" customHeight="1" x14ac:dyDescent="0.2">
      <c r="A158" s="64"/>
      <c r="D158" s="64"/>
      <c r="J158" s="64"/>
      <c r="K158" s="64"/>
      <c r="L158" s="64"/>
      <c r="M158" s="64"/>
      <c r="N158" s="64"/>
    </row>
    <row r="159" spans="1:14" ht="12.75" customHeight="1" x14ac:dyDescent="0.2">
      <c r="A159" s="64"/>
      <c r="D159" s="64"/>
      <c r="J159" s="64"/>
      <c r="K159" s="64"/>
      <c r="L159" s="64"/>
      <c r="M159" s="64"/>
      <c r="N159" s="64"/>
    </row>
    <row r="160" spans="1:14" ht="12.75" customHeight="1" x14ac:dyDescent="0.2">
      <c r="A160" s="64"/>
      <c r="D160" s="64"/>
      <c r="J160" s="64"/>
      <c r="K160" s="64"/>
      <c r="L160" s="64"/>
      <c r="M160" s="64"/>
      <c r="N160" s="64"/>
    </row>
    <row r="161" spans="1:14" ht="12.75" customHeight="1" x14ac:dyDescent="0.2">
      <c r="A161" s="64"/>
      <c r="D161" s="64"/>
      <c r="J161" s="64"/>
      <c r="K161" s="64"/>
      <c r="L161" s="64"/>
      <c r="M161" s="64"/>
      <c r="N161" s="64"/>
    </row>
    <row r="162" spans="1:14" ht="12.75" customHeight="1" x14ac:dyDescent="0.2">
      <c r="A162" s="64"/>
      <c r="D162" s="64"/>
      <c r="J162" s="64"/>
      <c r="K162" s="64"/>
      <c r="L162" s="64"/>
      <c r="M162" s="64"/>
      <c r="N162" s="64"/>
    </row>
    <row r="163" spans="1:14" ht="12.75" customHeight="1" x14ac:dyDescent="0.2">
      <c r="A163" s="64"/>
      <c r="D163" s="64"/>
      <c r="J163" s="64"/>
      <c r="K163" s="64"/>
      <c r="L163" s="64"/>
      <c r="M163" s="64"/>
      <c r="N163" s="64"/>
    </row>
    <row r="164" spans="1:14" ht="12.75" customHeight="1" x14ac:dyDescent="0.2">
      <c r="A164" s="64"/>
      <c r="D164" s="64"/>
      <c r="J164" s="64"/>
      <c r="K164" s="64"/>
      <c r="L164" s="64"/>
      <c r="M164" s="64"/>
      <c r="N164" s="64"/>
    </row>
    <row r="165" spans="1:14" ht="12.75" customHeight="1" x14ac:dyDescent="0.2">
      <c r="A165" s="64"/>
      <c r="D165" s="64"/>
      <c r="J165" s="64"/>
      <c r="K165" s="64"/>
      <c r="L165" s="64"/>
      <c r="M165" s="64"/>
      <c r="N165" s="64"/>
    </row>
    <row r="166" spans="1:14" ht="12.75" customHeight="1" x14ac:dyDescent="0.2">
      <c r="A166" s="64"/>
      <c r="D166" s="64"/>
      <c r="J166" s="64"/>
      <c r="K166" s="64"/>
      <c r="L166" s="64"/>
      <c r="M166" s="64"/>
      <c r="N166" s="64"/>
    </row>
    <row r="167" spans="1:14" ht="12.75" customHeight="1" x14ac:dyDescent="0.2">
      <c r="A167" s="64"/>
      <c r="D167" s="64"/>
      <c r="J167" s="64"/>
      <c r="K167" s="64"/>
      <c r="L167" s="64"/>
      <c r="M167" s="64"/>
      <c r="N167" s="64"/>
    </row>
    <row r="168" spans="1:14" ht="12.75" customHeight="1" x14ac:dyDescent="0.2">
      <c r="A168" s="64"/>
      <c r="D168" s="64"/>
      <c r="J168" s="64"/>
      <c r="K168" s="64"/>
      <c r="L168" s="64"/>
      <c r="M168" s="64"/>
      <c r="N168" s="64"/>
    </row>
    <row r="169" spans="1:14" ht="12.75" customHeight="1" x14ac:dyDescent="0.2">
      <c r="A169" s="64"/>
      <c r="D169" s="64"/>
      <c r="J169" s="64"/>
      <c r="K169" s="64"/>
      <c r="L169" s="64"/>
      <c r="M169" s="64"/>
      <c r="N169" s="64"/>
    </row>
    <row r="170" spans="1:14" ht="12.75" customHeight="1" x14ac:dyDescent="0.2">
      <c r="A170" s="64"/>
      <c r="D170" s="64"/>
      <c r="J170" s="64"/>
      <c r="K170" s="64"/>
      <c r="L170" s="64"/>
      <c r="M170" s="64"/>
      <c r="N170" s="64"/>
    </row>
    <row r="171" spans="1:14" ht="12.75" customHeight="1" x14ac:dyDescent="0.2">
      <c r="A171" s="64"/>
      <c r="D171" s="64"/>
      <c r="J171" s="64"/>
      <c r="K171" s="64"/>
      <c r="L171" s="64"/>
      <c r="M171" s="64"/>
      <c r="N171" s="64"/>
    </row>
    <row r="172" spans="1:14" ht="12.75" customHeight="1" x14ac:dyDescent="0.2">
      <c r="A172" s="64"/>
      <c r="D172" s="64"/>
      <c r="J172" s="64"/>
      <c r="K172" s="64"/>
      <c r="L172" s="64"/>
      <c r="M172" s="64"/>
      <c r="N172" s="64"/>
    </row>
    <row r="173" spans="1:14" ht="12.75" customHeight="1" x14ac:dyDescent="0.2">
      <c r="A173" s="64"/>
      <c r="D173" s="64"/>
      <c r="J173" s="64"/>
      <c r="K173" s="64"/>
      <c r="L173" s="64"/>
      <c r="M173" s="64"/>
      <c r="N173" s="64"/>
    </row>
    <row r="174" spans="1:14" ht="12.75" customHeight="1" x14ac:dyDescent="0.2">
      <c r="A174" s="64"/>
      <c r="D174" s="64"/>
      <c r="J174" s="64"/>
      <c r="K174" s="64"/>
      <c r="L174" s="64"/>
      <c r="M174" s="64"/>
      <c r="N174" s="64"/>
    </row>
    <row r="175" spans="1:14" ht="12.75" customHeight="1" x14ac:dyDescent="0.2">
      <c r="A175" s="64"/>
      <c r="D175" s="64"/>
      <c r="J175" s="64"/>
      <c r="K175" s="64"/>
      <c r="L175" s="64"/>
      <c r="M175" s="64"/>
      <c r="N175" s="64"/>
    </row>
    <row r="176" spans="1:14" ht="12.75" customHeight="1" x14ac:dyDescent="0.2">
      <c r="A176" s="64"/>
      <c r="D176" s="64"/>
      <c r="J176" s="64"/>
      <c r="K176" s="64"/>
      <c r="L176" s="64"/>
      <c r="M176" s="64"/>
      <c r="N176" s="64"/>
    </row>
    <row r="177" spans="1:14" ht="12.75" customHeight="1" x14ac:dyDescent="0.2">
      <c r="A177" s="64"/>
      <c r="D177" s="64"/>
      <c r="J177" s="64"/>
      <c r="K177" s="64"/>
      <c r="L177" s="64"/>
      <c r="M177" s="64"/>
      <c r="N177" s="64"/>
    </row>
    <row r="178" spans="1:14" ht="12.75" customHeight="1" x14ac:dyDescent="0.2">
      <c r="A178" s="64"/>
      <c r="D178" s="64"/>
      <c r="J178" s="64"/>
      <c r="K178" s="64"/>
      <c r="L178" s="64"/>
      <c r="M178" s="64"/>
      <c r="N178" s="64"/>
    </row>
    <row r="179" spans="1:14" ht="12.75" customHeight="1" x14ac:dyDescent="0.2">
      <c r="A179" s="64"/>
      <c r="D179" s="64"/>
      <c r="J179" s="64"/>
      <c r="K179" s="64"/>
      <c r="L179" s="64"/>
      <c r="M179" s="64"/>
      <c r="N179" s="64"/>
    </row>
    <row r="180" spans="1:14" ht="12.75" customHeight="1" x14ac:dyDescent="0.2">
      <c r="A180" s="64"/>
      <c r="D180" s="64"/>
      <c r="J180" s="64"/>
      <c r="K180" s="64"/>
      <c r="L180" s="64"/>
      <c r="M180" s="64"/>
      <c r="N180" s="64"/>
    </row>
    <row r="181" spans="1:14" ht="12.75" customHeight="1" x14ac:dyDescent="0.2">
      <c r="A181" s="64"/>
      <c r="D181" s="64"/>
      <c r="J181" s="64"/>
      <c r="K181" s="64"/>
      <c r="L181" s="64"/>
      <c r="M181" s="64"/>
      <c r="N181" s="64"/>
    </row>
    <row r="182" spans="1:14" ht="12.75" customHeight="1" x14ac:dyDescent="0.2">
      <c r="A182" s="64"/>
      <c r="D182" s="64"/>
      <c r="J182" s="64"/>
      <c r="K182" s="64"/>
      <c r="L182" s="64"/>
      <c r="M182" s="64"/>
      <c r="N182" s="64"/>
    </row>
    <row r="183" spans="1:14" ht="12.75" customHeight="1" x14ac:dyDescent="0.2">
      <c r="A183" s="64"/>
      <c r="D183" s="64"/>
      <c r="J183" s="64"/>
      <c r="K183" s="64"/>
      <c r="L183" s="64"/>
      <c r="M183" s="64"/>
      <c r="N183" s="64"/>
    </row>
    <row r="184" spans="1:14" ht="12.75" customHeight="1" x14ac:dyDescent="0.2">
      <c r="A184" s="64"/>
      <c r="D184" s="64"/>
      <c r="J184" s="64"/>
      <c r="K184" s="64"/>
      <c r="L184" s="64"/>
      <c r="M184" s="64"/>
      <c r="N184" s="64"/>
    </row>
    <row r="185" spans="1:14" ht="12.75" customHeight="1" x14ac:dyDescent="0.2">
      <c r="A185" s="64"/>
      <c r="D185" s="64"/>
      <c r="J185" s="64"/>
      <c r="K185" s="64"/>
      <c r="L185" s="64"/>
      <c r="M185" s="64"/>
      <c r="N185" s="64"/>
    </row>
    <row r="186" spans="1:14" ht="12.75" customHeight="1" x14ac:dyDescent="0.2">
      <c r="A186" s="64"/>
      <c r="D186" s="64"/>
      <c r="J186" s="64"/>
      <c r="K186" s="64"/>
      <c r="L186" s="64"/>
      <c r="M186" s="64"/>
      <c r="N186" s="64"/>
    </row>
    <row r="187" spans="1:14" ht="12.75" customHeight="1" x14ac:dyDescent="0.2">
      <c r="A187" s="64"/>
      <c r="D187" s="64"/>
      <c r="J187" s="64"/>
      <c r="K187" s="64"/>
      <c r="L187" s="64"/>
      <c r="M187" s="64"/>
      <c r="N187" s="64"/>
    </row>
    <row r="188" spans="1:14" ht="12.75" customHeight="1" x14ac:dyDescent="0.2">
      <c r="A188" s="64"/>
      <c r="D188" s="64"/>
      <c r="J188" s="64"/>
      <c r="K188" s="64"/>
      <c r="L188" s="64"/>
      <c r="M188" s="64"/>
      <c r="N188" s="64"/>
    </row>
    <row r="189" spans="1:14" ht="12.75" customHeight="1" x14ac:dyDescent="0.2">
      <c r="A189" s="64"/>
      <c r="D189" s="64"/>
      <c r="J189" s="64"/>
      <c r="K189" s="64"/>
      <c r="L189" s="64"/>
      <c r="M189" s="64"/>
      <c r="N189" s="64"/>
    </row>
    <row r="190" spans="1:14" ht="12.75" customHeight="1" x14ac:dyDescent="0.2">
      <c r="A190" s="64"/>
      <c r="D190" s="64"/>
      <c r="J190" s="64"/>
      <c r="K190" s="64"/>
      <c r="L190" s="64"/>
      <c r="M190" s="64"/>
      <c r="N190" s="64"/>
    </row>
    <row r="191" spans="1:14" ht="12.75" customHeight="1" x14ac:dyDescent="0.2">
      <c r="A191" s="64"/>
      <c r="D191" s="64"/>
      <c r="J191" s="64"/>
      <c r="K191" s="64"/>
      <c r="L191" s="64"/>
      <c r="M191" s="64"/>
      <c r="N191" s="64"/>
    </row>
    <row r="192" spans="1:14" ht="12.75" customHeight="1" x14ac:dyDescent="0.2">
      <c r="A192" s="64"/>
      <c r="D192" s="64"/>
      <c r="J192" s="64"/>
      <c r="K192" s="64"/>
      <c r="L192" s="64"/>
      <c r="M192" s="64"/>
      <c r="N192" s="64"/>
    </row>
    <row r="193" spans="1:14" ht="12.75" customHeight="1" x14ac:dyDescent="0.2">
      <c r="A193" s="64"/>
      <c r="D193" s="64"/>
      <c r="J193" s="64"/>
      <c r="K193" s="64"/>
      <c r="L193" s="64"/>
      <c r="M193" s="64"/>
      <c r="N193" s="64"/>
    </row>
    <row r="194" spans="1:14" ht="12.75" customHeight="1" x14ac:dyDescent="0.2">
      <c r="A194" s="64"/>
      <c r="D194" s="64"/>
      <c r="J194" s="64"/>
      <c r="K194" s="64"/>
      <c r="L194" s="64"/>
      <c r="M194" s="64"/>
      <c r="N194" s="64"/>
    </row>
    <row r="195" spans="1:14" ht="12.75" customHeight="1" x14ac:dyDescent="0.2">
      <c r="A195" s="64"/>
      <c r="D195" s="64"/>
      <c r="J195" s="64"/>
      <c r="K195" s="64"/>
      <c r="L195" s="64"/>
      <c r="M195" s="64"/>
      <c r="N195" s="64"/>
    </row>
    <row r="196" spans="1:14" ht="12.75" customHeight="1" x14ac:dyDescent="0.2">
      <c r="A196" s="64"/>
      <c r="D196" s="64"/>
      <c r="J196" s="64"/>
      <c r="K196" s="64"/>
      <c r="L196" s="64"/>
      <c r="M196" s="64"/>
      <c r="N196" s="64"/>
    </row>
    <row r="197" spans="1:14" ht="12.75" customHeight="1" x14ac:dyDescent="0.2">
      <c r="A197" s="64"/>
      <c r="D197" s="64"/>
      <c r="J197" s="64"/>
      <c r="K197" s="64"/>
      <c r="L197" s="64"/>
      <c r="M197" s="64"/>
      <c r="N197" s="64"/>
    </row>
    <row r="198" spans="1:14" ht="12.75" customHeight="1" x14ac:dyDescent="0.2">
      <c r="A198" s="64"/>
      <c r="D198" s="64"/>
      <c r="J198" s="64"/>
      <c r="K198" s="64"/>
      <c r="L198" s="64"/>
      <c r="M198" s="64"/>
      <c r="N198" s="64"/>
    </row>
    <row r="199" spans="1:14" ht="12.75" customHeight="1" x14ac:dyDescent="0.2">
      <c r="A199" s="64"/>
      <c r="D199" s="64"/>
      <c r="J199" s="64"/>
      <c r="K199" s="64"/>
      <c r="L199" s="64"/>
      <c r="M199" s="64"/>
      <c r="N199" s="64"/>
    </row>
    <row r="200" spans="1:14" ht="12.75" customHeight="1" x14ac:dyDescent="0.2">
      <c r="A200" s="64"/>
      <c r="D200" s="64"/>
      <c r="J200" s="64"/>
      <c r="K200" s="64"/>
      <c r="L200" s="64"/>
      <c r="M200" s="64"/>
      <c r="N200" s="64"/>
    </row>
    <row r="201" spans="1:14" ht="12.75" customHeight="1" x14ac:dyDescent="0.2">
      <c r="A201" s="64"/>
      <c r="D201" s="64"/>
      <c r="J201" s="64"/>
      <c r="K201" s="64"/>
      <c r="L201" s="64"/>
      <c r="M201" s="64"/>
      <c r="N201" s="64"/>
    </row>
    <row r="202" spans="1:14" ht="12.75" customHeight="1" x14ac:dyDescent="0.2">
      <c r="A202" s="64"/>
      <c r="D202" s="64"/>
      <c r="J202" s="64"/>
      <c r="K202" s="64"/>
      <c r="L202" s="64"/>
      <c r="M202" s="64"/>
      <c r="N202" s="64"/>
    </row>
    <row r="203" spans="1:14" ht="12.75" customHeight="1" x14ac:dyDescent="0.2">
      <c r="A203" s="64"/>
      <c r="D203" s="64"/>
      <c r="J203" s="64"/>
      <c r="K203" s="64"/>
      <c r="L203" s="64"/>
      <c r="M203" s="64"/>
      <c r="N203" s="64"/>
    </row>
    <row r="204" spans="1:14" ht="12.75" customHeight="1" x14ac:dyDescent="0.2">
      <c r="A204" s="64"/>
      <c r="D204" s="64"/>
      <c r="J204" s="64"/>
      <c r="K204" s="64"/>
      <c r="L204" s="64"/>
      <c r="M204" s="64"/>
      <c r="N204" s="64"/>
    </row>
    <row r="205" spans="1:14" ht="12.75" customHeight="1" x14ac:dyDescent="0.2">
      <c r="A205" s="64"/>
      <c r="D205" s="64"/>
      <c r="J205" s="64"/>
      <c r="K205" s="64"/>
      <c r="L205" s="64"/>
      <c r="M205" s="64"/>
      <c r="N205" s="64"/>
    </row>
    <row r="206" spans="1:14" ht="12.75" customHeight="1" x14ac:dyDescent="0.2">
      <c r="A206" s="64"/>
      <c r="D206" s="64"/>
      <c r="J206" s="64"/>
      <c r="K206" s="64"/>
      <c r="L206" s="64"/>
      <c r="M206" s="64"/>
      <c r="N206" s="64"/>
    </row>
    <row r="207" spans="1:14" ht="12.75" customHeight="1" x14ac:dyDescent="0.2">
      <c r="A207" s="64"/>
      <c r="D207" s="64"/>
      <c r="J207" s="64"/>
      <c r="K207" s="64"/>
      <c r="L207" s="64"/>
      <c r="M207" s="64"/>
      <c r="N207" s="64"/>
    </row>
    <row r="208" spans="1:14" ht="12.75" customHeight="1" x14ac:dyDescent="0.2">
      <c r="A208" s="64"/>
      <c r="D208" s="64"/>
      <c r="J208" s="64"/>
      <c r="K208" s="64"/>
      <c r="L208" s="64"/>
      <c r="M208" s="64"/>
      <c r="N208" s="64"/>
    </row>
    <row r="209" spans="1:14" ht="12.75" customHeight="1" x14ac:dyDescent="0.2">
      <c r="A209" s="64"/>
      <c r="D209" s="64"/>
      <c r="J209" s="64"/>
      <c r="K209" s="64"/>
      <c r="L209" s="64"/>
      <c r="M209" s="64"/>
      <c r="N209" s="64"/>
    </row>
    <row r="210" spans="1:14" ht="12.75" customHeight="1" x14ac:dyDescent="0.2">
      <c r="A210" s="64"/>
      <c r="D210" s="64"/>
      <c r="J210" s="64"/>
      <c r="K210" s="64"/>
      <c r="L210" s="64"/>
      <c r="M210" s="64"/>
      <c r="N210" s="64"/>
    </row>
    <row r="211" spans="1:14" ht="12.75" customHeight="1" x14ac:dyDescent="0.2">
      <c r="A211" s="64"/>
      <c r="D211" s="64"/>
      <c r="J211" s="64"/>
      <c r="K211" s="64"/>
      <c r="L211" s="64"/>
      <c r="M211" s="64"/>
      <c r="N211" s="64"/>
    </row>
    <row r="212" spans="1:14" ht="12.75" customHeight="1" x14ac:dyDescent="0.2">
      <c r="A212" s="64"/>
      <c r="D212" s="64"/>
      <c r="J212" s="64"/>
      <c r="K212" s="64"/>
      <c r="L212" s="64"/>
      <c r="M212" s="64"/>
      <c r="N212" s="64"/>
    </row>
    <row r="213" spans="1:14" ht="12.75" customHeight="1" x14ac:dyDescent="0.2">
      <c r="A213" s="64"/>
      <c r="D213" s="64"/>
      <c r="J213" s="64"/>
      <c r="K213" s="64"/>
      <c r="L213" s="64"/>
      <c r="M213" s="64"/>
      <c r="N213" s="64"/>
    </row>
    <row r="214" spans="1:14" ht="12.75" customHeight="1" x14ac:dyDescent="0.2">
      <c r="A214" s="64"/>
      <c r="D214" s="64"/>
      <c r="J214" s="64"/>
      <c r="K214" s="64"/>
      <c r="L214" s="64"/>
      <c r="M214" s="64"/>
      <c r="N214" s="64"/>
    </row>
    <row r="215" spans="1:14" ht="12.75" customHeight="1" x14ac:dyDescent="0.2">
      <c r="A215" s="64"/>
      <c r="D215" s="64"/>
      <c r="J215" s="64"/>
      <c r="K215" s="64"/>
      <c r="L215" s="64"/>
      <c r="M215" s="64"/>
      <c r="N215" s="64"/>
    </row>
    <row r="216" spans="1:14" ht="12.75" customHeight="1" x14ac:dyDescent="0.2">
      <c r="A216" s="64"/>
      <c r="D216" s="64"/>
      <c r="J216" s="64"/>
      <c r="K216" s="64"/>
      <c r="L216" s="64"/>
      <c r="M216" s="64"/>
      <c r="N216" s="64"/>
    </row>
    <row r="217" spans="1:14" ht="12.75" customHeight="1" x14ac:dyDescent="0.2">
      <c r="A217" s="64"/>
      <c r="D217" s="64"/>
      <c r="J217" s="64"/>
      <c r="K217" s="64"/>
      <c r="L217" s="64"/>
      <c r="M217" s="64"/>
      <c r="N217" s="64"/>
    </row>
    <row r="218" spans="1:14" ht="12.75" customHeight="1" x14ac:dyDescent="0.2">
      <c r="A218" s="64"/>
      <c r="D218" s="64"/>
      <c r="J218" s="64"/>
      <c r="K218" s="64"/>
      <c r="L218" s="64"/>
      <c r="M218" s="64"/>
      <c r="N218" s="64"/>
    </row>
    <row r="219" spans="1:14" ht="12.75" customHeight="1" x14ac:dyDescent="0.2">
      <c r="A219" s="64"/>
      <c r="D219" s="64"/>
      <c r="J219" s="64"/>
      <c r="K219" s="64"/>
      <c r="L219" s="64"/>
      <c r="M219" s="64"/>
      <c r="N219" s="64"/>
    </row>
    <row r="220" spans="1:14" ht="12.75" customHeight="1" x14ac:dyDescent="0.2">
      <c r="A220" s="64"/>
      <c r="D220" s="64"/>
      <c r="J220" s="64"/>
      <c r="K220" s="64"/>
      <c r="L220" s="64"/>
      <c r="M220" s="64"/>
      <c r="N220" s="64"/>
    </row>
    <row r="221" spans="1:14" ht="12.75" customHeight="1" x14ac:dyDescent="0.2">
      <c r="A221" s="64"/>
      <c r="D221" s="64"/>
      <c r="J221" s="64"/>
      <c r="K221" s="64"/>
      <c r="L221" s="64"/>
      <c r="M221" s="64"/>
      <c r="N221" s="64"/>
    </row>
    <row r="222" spans="1:14" ht="12.75" customHeight="1" x14ac:dyDescent="0.2">
      <c r="A222" s="64"/>
      <c r="D222" s="64"/>
      <c r="J222" s="64"/>
      <c r="K222" s="64"/>
      <c r="L222" s="64"/>
      <c r="M222" s="64"/>
      <c r="N222" s="64"/>
    </row>
    <row r="223" spans="1:14" ht="12.75" customHeight="1" x14ac:dyDescent="0.2">
      <c r="A223" s="64"/>
      <c r="D223" s="64"/>
      <c r="J223" s="64"/>
      <c r="K223" s="64"/>
      <c r="L223" s="64"/>
      <c r="M223" s="64"/>
      <c r="N223" s="64"/>
    </row>
    <row r="224" spans="1:14" ht="12.75" customHeight="1" x14ac:dyDescent="0.2">
      <c r="A224" s="64"/>
      <c r="D224" s="64"/>
      <c r="J224" s="64"/>
      <c r="K224" s="64"/>
      <c r="L224" s="64"/>
      <c r="M224" s="64"/>
      <c r="N224" s="64"/>
    </row>
    <row r="225" spans="1:14" ht="12.75" customHeight="1" x14ac:dyDescent="0.2">
      <c r="A225" s="64"/>
      <c r="D225" s="64"/>
      <c r="J225" s="64"/>
      <c r="K225" s="64"/>
      <c r="L225" s="64"/>
      <c r="M225" s="64"/>
      <c r="N225" s="64"/>
    </row>
    <row r="226" spans="1:14" ht="12.75" customHeight="1" x14ac:dyDescent="0.2">
      <c r="A226" s="64"/>
      <c r="D226" s="64"/>
      <c r="J226" s="64"/>
      <c r="K226" s="64"/>
      <c r="L226" s="64"/>
      <c r="M226" s="64"/>
      <c r="N226" s="64"/>
    </row>
    <row r="227" spans="1:14" ht="12.75" customHeight="1" x14ac:dyDescent="0.2">
      <c r="A227" s="64"/>
      <c r="D227" s="64"/>
      <c r="J227" s="64"/>
      <c r="K227" s="64"/>
      <c r="L227" s="64"/>
      <c r="M227" s="64"/>
      <c r="N227" s="64"/>
    </row>
    <row r="228" spans="1:14" ht="12.75" customHeight="1" x14ac:dyDescent="0.2">
      <c r="A228" s="64"/>
      <c r="D228" s="64"/>
      <c r="J228" s="64"/>
      <c r="K228" s="64"/>
      <c r="L228" s="64"/>
      <c r="M228" s="64"/>
      <c r="N228" s="64"/>
    </row>
    <row r="229" spans="1:14" ht="12.75" customHeight="1" x14ac:dyDescent="0.2">
      <c r="A229" s="64"/>
      <c r="D229" s="64"/>
      <c r="J229" s="64"/>
      <c r="K229" s="64"/>
      <c r="L229" s="64"/>
      <c r="M229" s="64"/>
      <c r="N229" s="64"/>
    </row>
    <row r="230" spans="1:14" ht="12.75" customHeight="1" x14ac:dyDescent="0.2">
      <c r="A230" s="64"/>
      <c r="D230" s="64"/>
      <c r="J230" s="64"/>
      <c r="K230" s="64"/>
      <c r="L230" s="64"/>
      <c r="M230" s="64"/>
      <c r="N230" s="64"/>
    </row>
    <row r="231" spans="1:14" ht="12.75" customHeight="1" x14ac:dyDescent="0.2">
      <c r="A231" s="64"/>
      <c r="D231" s="64"/>
      <c r="J231" s="64"/>
      <c r="K231" s="64"/>
      <c r="L231" s="64"/>
      <c r="M231" s="64"/>
      <c r="N231" s="64"/>
    </row>
    <row r="232" spans="1:14" ht="12.75" customHeight="1" x14ac:dyDescent="0.2">
      <c r="A232" s="64"/>
      <c r="D232" s="64"/>
      <c r="J232" s="64"/>
      <c r="K232" s="64"/>
      <c r="L232" s="64"/>
      <c r="M232" s="64"/>
      <c r="N232" s="64"/>
    </row>
    <row r="233" spans="1:14" ht="12.75" customHeight="1" x14ac:dyDescent="0.2">
      <c r="A233" s="64"/>
      <c r="D233" s="64"/>
      <c r="J233" s="64"/>
      <c r="K233" s="64"/>
      <c r="L233" s="64"/>
      <c r="M233" s="64"/>
      <c r="N233" s="64"/>
    </row>
    <row r="234" spans="1:14" ht="12.75" customHeight="1" x14ac:dyDescent="0.2">
      <c r="A234" s="64"/>
      <c r="D234" s="64"/>
      <c r="J234" s="64"/>
      <c r="K234" s="64"/>
      <c r="L234" s="64"/>
      <c r="M234" s="64"/>
      <c r="N234" s="64"/>
    </row>
    <row r="235" spans="1:14" ht="12.75" customHeight="1" x14ac:dyDescent="0.2">
      <c r="A235" s="64"/>
      <c r="D235" s="64"/>
      <c r="J235" s="64"/>
      <c r="K235" s="64"/>
      <c r="L235" s="64"/>
      <c r="M235" s="64"/>
      <c r="N235" s="64"/>
    </row>
    <row r="236" spans="1:14" ht="12.75" customHeight="1" x14ac:dyDescent="0.2">
      <c r="A236" s="64"/>
      <c r="D236" s="64"/>
      <c r="J236" s="64"/>
      <c r="K236" s="64"/>
      <c r="L236" s="64"/>
      <c r="M236" s="64"/>
      <c r="N236" s="64"/>
    </row>
    <row r="237" spans="1:14" ht="12.75" customHeight="1" x14ac:dyDescent="0.2">
      <c r="A237" s="64"/>
      <c r="D237" s="64"/>
      <c r="J237" s="64"/>
      <c r="K237" s="64"/>
      <c r="L237" s="64"/>
      <c r="M237" s="64"/>
      <c r="N237" s="64"/>
    </row>
    <row r="238" spans="1:14" ht="12.75" customHeight="1" x14ac:dyDescent="0.2">
      <c r="A238" s="64"/>
      <c r="D238" s="64"/>
      <c r="J238" s="64"/>
      <c r="K238" s="64"/>
      <c r="L238" s="64"/>
      <c r="M238" s="64"/>
      <c r="N238" s="64"/>
    </row>
    <row r="239" spans="1:14" ht="12.75" customHeight="1" x14ac:dyDescent="0.2">
      <c r="A239" s="64"/>
      <c r="D239" s="64"/>
      <c r="J239" s="64"/>
      <c r="K239" s="64"/>
      <c r="L239" s="64"/>
      <c r="M239" s="64"/>
      <c r="N239" s="64"/>
    </row>
    <row r="240" spans="1:14" ht="12.75" customHeight="1" x14ac:dyDescent="0.2">
      <c r="A240" s="64"/>
      <c r="D240" s="64"/>
      <c r="J240" s="64"/>
      <c r="K240" s="64"/>
      <c r="L240" s="64"/>
      <c r="M240" s="64"/>
      <c r="N240" s="64"/>
    </row>
    <row r="241" spans="1:14" ht="12.75" customHeight="1" x14ac:dyDescent="0.2">
      <c r="A241" s="64"/>
      <c r="D241" s="64"/>
      <c r="J241" s="64"/>
      <c r="K241" s="64"/>
      <c r="L241" s="64"/>
      <c r="M241" s="64"/>
      <c r="N241" s="64"/>
    </row>
    <row r="242" spans="1:14" ht="12.75" customHeight="1" x14ac:dyDescent="0.2">
      <c r="A242" s="64"/>
      <c r="D242" s="64"/>
      <c r="J242" s="64"/>
      <c r="K242" s="64"/>
      <c r="L242" s="64"/>
      <c r="M242" s="64"/>
      <c r="N242" s="64"/>
    </row>
    <row r="243" spans="1:14" ht="12.75" customHeight="1" x14ac:dyDescent="0.2">
      <c r="A243" s="64"/>
      <c r="D243" s="64"/>
      <c r="J243" s="64"/>
      <c r="K243" s="64"/>
      <c r="L243" s="64"/>
      <c r="M243" s="64"/>
      <c r="N243" s="64"/>
    </row>
    <row r="244" spans="1:14" ht="12.75" customHeight="1" x14ac:dyDescent="0.2">
      <c r="A244" s="64"/>
      <c r="D244" s="64"/>
      <c r="J244" s="64"/>
      <c r="K244" s="64"/>
      <c r="L244" s="64"/>
      <c r="M244" s="64"/>
      <c r="N244" s="64"/>
    </row>
    <row r="245" spans="1:14" ht="12.75" customHeight="1" x14ac:dyDescent="0.2">
      <c r="A245" s="64"/>
      <c r="D245" s="64"/>
      <c r="J245" s="64"/>
      <c r="K245" s="64"/>
      <c r="L245" s="64"/>
      <c r="M245" s="64"/>
      <c r="N245" s="64"/>
    </row>
    <row r="246" spans="1:14" ht="12.75" customHeight="1" x14ac:dyDescent="0.2">
      <c r="A246" s="64"/>
      <c r="D246" s="64"/>
      <c r="J246" s="64"/>
      <c r="K246" s="64"/>
      <c r="L246" s="64"/>
      <c r="M246" s="64"/>
      <c r="N246" s="64"/>
    </row>
    <row r="247" spans="1:14" ht="12.75" customHeight="1" x14ac:dyDescent="0.2">
      <c r="A247" s="64"/>
      <c r="D247" s="64"/>
      <c r="J247" s="64"/>
      <c r="K247" s="64"/>
      <c r="L247" s="64"/>
      <c r="M247" s="64"/>
      <c r="N247" s="64"/>
    </row>
    <row r="248" spans="1:14" ht="12.75" customHeight="1" x14ac:dyDescent="0.2">
      <c r="A248" s="64"/>
      <c r="D248" s="64"/>
      <c r="J248" s="64"/>
      <c r="K248" s="64"/>
      <c r="L248" s="64"/>
      <c r="M248" s="64"/>
      <c r="N248" s="64"/>
    </row>
    <row r="249" spans="1:14" ht="12.75" customHeight="1" x14ac:dyDescent="0.2">
      <c r="A249" s="64"/>
      <c r="D249" s="64"/>
      <c r="J249" s="64"/>
      <c r="K249" s="64"/>
      <c r="L249" s="64"/>
      <c r="M249" s="64"/>
      <c r="N249" s="64"/>
    </row>
    <row r="250" spans="1:14" ht="12.75" customHeight="1" x14ac:dyDescent="0.2">
      <c r="A250" s="64"/>
      <c r="D250" s="64"/>
      <c r="J250" s="64"/>
      <c r="K250" s="64"/>
      <c r="L250" s="64"/>
      <c r="M250" s="64"/>
      <c r="N250" s="64"/>
    </row>
    <row r="251" spans="1:14" ht="12.75" customHeight="1" x14ac:dyDescent="0.2">
      <c r="A251" s="64"/>
      <c r="D251" s="64"/>
      <c r="J251" s="64"/>
      <c r="K251" s="64"/>
      <c r="L251" s="64"/>
      <c r="M251" s="64"/>
      <c r="N251" s="64"/>
    </row>
    <row r="252" spans="1:14" ht="12.75" customHeight="1" x14ac:dyDescent="0.2">
      <c r="A252" s="64"/>
      <c r="D252" s="64"/>
      <c r="J252" s="64"/>
      <c r="K252" s="64"/>
      <c r="L252" s="64"/>
      <c r="M252" s="64"/>
      <c r="N252" s="64"/>
    </row>
    <row r="253" spans="1:14" ht="12.75" customHeight="1" x14ac:dyDescent="0.2">
      <c r="A253" s="64"/>
      <c r="D253" s="64"/>
      <c r="J253" s="64"/>
      <c r="K253" s="64"/>
      <c r="L253" s="64"/>
      <c r="M253" s="64"/>
      <c r="N253" s="64"/>
    </row>
    <row r="254" spans="1:14" ht="12.75" customHeight="1" x14ac:dyDescent="0.2">
      <c r="A254" s="64"/>
      <c r="D254" s="64"/>
      <c r="J254" s="64"/>
      <c r="K254" s="64"/>
      <c r="L254" s="64"/>
      <c r="M254" s="64"/>
      <c r="N254" s="64"/>
    </row>
    <row r="255" spans="1:14" ht="12.75" customHeight="1" x14ac:dyDescent="0.2">
      <c r="A255" s="64"/>
      <c r="D255" s="64"/>
      <c r="J255" s="64"/>
      <c r="K255" s="64"/>
      <c r="L255" s="64"/>
      <c r="M255" s="64"/>
      <c r="N255" s="64"/>
    </row>
    <row r="256" spans="1:14" ht="12.75" customHeight="1" x14ac:dyDescent="0.2">
      <c r="A256" s="64"/>
      <c r="D256" s="64"/>
      <c r="J256" s="64"/>
      <c r="K256" s="64"/>
      <c r="L256" s="64"/>
      <c r="M256" s="64"/>
      <c r="N256" s="64"/>
    </row>
    <row r="257" spans="1:14" ht="12.75" customHeight="1" x14ac:dyDescent="0.2">
      <c r="A257" s="64"/>
      <c r="D257" s="64"/>
      <c r="J257" s="64"/>
      <c r="K257" s="64"/>
      <c r="L257" s="64"/>
      <c r="M257" s="64"/>
      <c r="N257" s="64"/>
    </row>
    <row r="258" spans="1:14" ht="12.75" customHeight="1" x14ac:dyDescent="0.2">
      <c r="A258" s="64"/>
      <c r="D258" s="64"/>
      <c r="J258" s="64"/>
      <c r="K258" s="64"/>
      <c r="L258" s="64"/>
      <c r="M258" s="64"/>
      <c r="N258" s="64"/>
    </row>
    <row r="259" spans="1:14" ht="12.75" customHeight="1" x14ac:dyDescent="0.2">
      <c r="A259" s="64"/>
      <c r="D259" s="64"/>
      <c r="J259" s="64"/>
      <c r="K259" s="64"/>
      <c r="L259" s="64"/>
      <c r="M259" s="64"/>
      <c r="N259" s="64"/>
    </row>
    <row r="260" spans="1:14" ht="12.75" customHeight="1" x14ac:dyDescent="0.2">
      <c r="A260" s="64"/>
      <c r="D260" s="64"/>
      <c r="J260" s="64"/>
      <c r="K260" s="64"/>
      <c r="L260" s="64"/>
      <c r="M260" s="64"/>
      <c r="N260" s="64"/>
    </row>
    <row r="261" spans="1:14" ht="12.75" customHeight="1" x14ac:dyDescent="0.2">
      <c r="A261" s="64"/>
      <c r="D261" s="64"/>
      <c r="J261" s="64"/>
      <c r="K261" s="64"/>
      <c r="L261" s="64"/>
      <c r="M261" s="64"/>
      <c r="N261" s="64"/>
    </row>
    <row r="262" spans="1:14" ht="12.75" customHeight="1" x14ac:dyDescent="0.2">
      <c r="A262" s="64"/>
      <c r="D262" s="64"/>
      <c r="J262" s="64"/>
      <c r="K262" s="64"/>
      <c r="L262" s="64"/>
      <c r="M262" s="64"/>
      <c r="N262" s="64"/>
    </row>
    <row r="263" spans="1:14" ht="12.75" customHeight="1" x14ac:dyDescent="0.2">
      <c r="A263" s="64"/>
      <c r="D263" s="64"/>
      <c r="J263" s="64"/>
      <c r="K263" s="64"/>
      <c r="L263" s="64"/>
      <c r="M263" s="64"/>
      <c r="N263" s="64"/>
    </row>
    <row r="264" spans="1:14" ht="12.75" customHeight="1" x14ac:dyDescent="0.2">
      <c r="A264" s="64"/>
      <c r="D264" s="64"/>
      <c r="J264" s="64"/>
      <c r="K264" s="64"/>
      <c r="L264" s="64"/>
      <c r="M264" s="64"/>
      <c r="N264" s="64"/>
    </row>
    <row r="265" spans="1:14" ht="12.75" customHeight="1" x14ac:dyDescent="0.2">
      <c r="A265" s="64"/>
      <c r="D265" s="64"/>
      <c r="J265" s="64"/>
      <c r="K265" s="64"/>
      <c r="L265" s="64"/>
      <c r="M265" s="64"/>
      <c r="N265" s="64"/>
    </row>
    <row r="266" spans="1:14" ht="12.75" customHeight="1" x14ac:dyDescent="0.2">
      <c r="A266" s="64"/>
      <c r="D266" s="64"/>
      <c r="J266" s="64"/>
      <c r="K266" s="64"/>
      <c r="L266" s="64"/>
      <c r="M266" s="64"/>
      <c r="N266" s="64"/>
    </row>
    <row r="267" spans="1:14" ht="12.75" customHeight="1" x14ac:dyDescent="0.2">
      <c r="A267" s="64"/>
      <c r="D267" s="64"/>
      <c r="J267" s="64"/>
      <c r="K267" s="64"/>
      <c r="L267" s="64"/>
      <c r="M267" s="64"/>
      <c r="N267" s="64"/>
    </row>
    <row r="268" spans="1:14" ht="12.75" customHeight="1" x14ac:dyDescent="0.2">
      <c r="A268" s="64"/>
      <c r="D268" s="64"/>
      <c r="J268" s="64"/>
      <c r="K268" s="64"/>
      <c r="L268" s="64"/>
      <c r="M268" s="64"/>
      <c r="N268" s="64"/>
    </row>
    <row r="269" spans="1:14" ht="12.75" customHeight="1" x14ac:dyDescent="0.2">
      <c r="A269" s="64"/>
      <c r="D269" s="64"/>
      <c r="J269" s="64"/>
      <c r="K269" s="64"/>
      <c r="L269" s="64"/>
      <c r="M269" s="64"/>
      <c r="N269" s="64"/>
    </row>
    <row r="270" spans="1:14" ht="12.75" customHeight="1" x14ac:dyDescent="0.2">
      <c r="A270" s="64"/>
      <c r="D270" s="64"/>
      <c r="J270" s="64"/>
      <c r="K270" s="64"/>
      <c r="L270" s="64"/>
      <c r="M270" s="64"/>
      <c r="N270" s="64"/>
    </row>
    <row r="271" spans="1:14" ht="12.75" customHeight="1" x14ac:dyDescent="0.2">
      <c r="A271" s="64"/>
      <c r="D271" s="64"/>
      <c r="J271" s="64"/>
      <c r="K271" s="64"/>
      <c r="L271" s="64"/>
      <c r="M271" s="64"/>
      <c r="N271" s="64"/>
    </row>
    <row r="272" spans="1:14" ht="12.75" customHeight="1" x14ac:dyDescent="0.2">
      <c r="A272" s="64"/>
      <c r="D272" s="64"/>
      <c r="J272" s="64"/>
      <c r="K272" s="64"/>
      <c r="L272" s="64"/>
      <c r="M272" s="64"/>
      <c r="N272" s="64"/>
    </row>
    <row r="273" spans="1:14" ht="12.75" customHeight="1" x14ac:dyDescent="0.2">
      <c r="A273" s="64"/>
      <c r="D273" s="64"/>
      <c r="J273" s="64"/>
      <c r="K273" s="64"/>
      <c r="L273" s="64"/>
      <c r="M273" s="64"/>
      <c r="N273" s="64"/>
    </row>
    <row r="274" spans="1:14" ht="12.75" customHeight="1" x14ac:dyDescent="0.2">
      <c r="A274" s="64"/>
      <c r="D274" s="64"/>
      <c r="J274" s="64"/>
      <c r="K274" s="64"/>
      <c r="L274" s="64"/>
      <c r="M274" s="64"/>
      <c r="N274" s="64"/>
    </row>
    <row r="275" spans="1:14" ht="12.75" customHeight="1" x14ac:dyDescent="0.2">
      <c r="A275" s="64"/>
      <c r="D275" s="64"/>
      <c r="J275" s="64"/>
      <c r="K275" s="64"/>
      <c r="L275" s="64"/>
      <c r="M275" s="64"/>
      <c r="N275" s="64"/>
    </row>
    <row r="276" spans="1:14" ht="12.75" customHeight="1" x14ac:dyDescent="0.2">
      <c r="A276" s="64"/>
      <c r="D276" s="64"/>
      <c r="J276" s="64"/>
      <c r="K276" s="64"/>
      <c r="L276" s="64"/>
      <c r="M276" s="64"/>
      <c r="N276" s="64"/>
    </row>
    <row r="277" spans="1:14" ht="12.75" customHeight="1" x14ac:dyDescent="0.2">
      <c r="A277" s="64"/>
      <c r="D277" s="64"/>
      <c r="J277" s="64"/>
      <c r="K277" s="64"/>
      <c r="L277" s="64"/>
      <c r="M277" s="64"/>
      <c r="N277" s="64"/>
    </row>
    <row r="278" spans="1:14" ht="12.75" customHeight="1" x14ac:dyDescent="0.2">
      <c r="A278" s="64"/>
      <c r="D278" s="64"/>
      <c r="J278" s="64"/>
      <c r="K278" s="64"/>
      <c r="L278" s="64"/>
      <c r="M278" s="64"/>
      <c r="N278" s="64"/>
    </row>
    <row r="279" spans="1:14" ht="12.75" customHeight="1" x14ac:dyDescent="0.2">
      <c r="A279" s="64"/>
      <c r="D279" s="64"/>
      <c r="J279" s="64"/>
      <c r="K279" s="64"/>
      <c r="L279" s="64"/>
      <c r="M279" s="64"/>
      <c r="N279" s="64"/>
    </row>
    <row r="280" spans="1:14" ht="12.75" customHeight="1" x14ac:dyDescent="0.2">
      <c r="A280" s="64"/>
      <c r="D280" s="64"/>
      <c r="J280" s="64"/>
      <c r="K280" s="64"/>
      <c r="L280" s="64"/>
      <c r="M280" s="64"/>
      <c r="N280" s="64"/>
    </row>
    <row r="281" spans="1:14" ht="12.75" customHeight="1" x14ac:dyDescent="0.2">
      <c r="A281" s="64"/>
      <c r="D281" s="64"/>
      <c r="J281" s="64"/>
      <c r="K281" s="64"/>
      <c r="L281" s="64"/>
      <c r="M281" s="64"/>
      <c r="N281" s="64"/>
    </row>
    <row r="282" spans="1:14" ht="12.75" customHeight="1" x14ac:dyDescent="0.2">
      <c r="A282" s="64"/>
      <c r="D282" s="64"/>
      <c r="J282" s="64"/>
      <c r="K282" s="64"/>
      <c r="L282" s="64"/>
      <c r="M282" s="64"/>
      <c r="N282" s="64"/>
    </row>
    <row r="283" spans="1:14" ht="12.75" customHeight="1" x14ac:dyDescent="0.2">
      <c r="A283" s="64"/>
      <c r="D283" s="64"/>
      <c r="J283" s="64"/>
      <c r="K283" s="64"/>
      <c r="L283" s="64"/>
      <c r="M283" s="64"/>
      <c r="N283" s="64"/>
    </row>
    <row r="284" spans="1:14" ht="12.75" customHeight="1" x14ac:dyDescent="0.2">
      <c r="A284" s="64"/>
      <c r="D284" s="64"/>
      <c r="J284" s="64"/>
      <c r="K284" s="64"/>
      <c r="L284" s="64"/>
      <c r="M284" s="64"/>
      <c r="N284" s="64"/>
    </row>
    <row r="285" spans="1:14" ht="12.75" customHeight="1" x14ac:dyDescent="0.2">
      <c r="A285" s="64"/>
      <c r="D285" s="64"/>
      <c r="J285" s="64"/>
      <c r="K285" s="64"/>
      <c r="L285" s="64"/>
      <c r="M285" s="64"/>
      <c r="N285" s="64"/>
    </row>
    <row r="286" spans="1:14" ht="12.75" customHeight="1" x14ac:dyDescent="0.2">
      <c r="A286" s="64"/>
      <c r="D286" s="64"/>
      <c r="J286" s="64"/>
      <c r="K286" s="64"/>
      <c r="L286" s="64"/>
      <c r="M286" s="64"/>
      <c r="N286" s="64"/>
    </row>
    <row r="287" spans="1:14" ht="12.75" customHeight="1" x14ac:dyDescent="0.2">
      <c r="A287" s="64"/>
      <c r="D287" s="64"/>
      <c r="J287" s="64"/>
      <c r="K287" s="64"/>
      <c r="L287" s="64"/>
      <c r="M287" s="64"/>
      <c r="N287" s="64"/>
    </row>
    <row r="288" spans="1:14" ht="12.75" customHeight="1" x14ac:dyDescent="0.2">
      <c r="A288" s="64"/>
      <c r="D288" s="64"/>
      <c r="J288" s="64"/>
      <c r="K288" s="64"/>
      <c r="L288" s="64"/>
      <c r="M288" s="64"/>
      <c r="N288" s="64"/>
    </row>
    <row r="289" spans="1:14" ht="12.75" customHeight="1" x14ac:dyDescent="0.2">
      <c r="A289" s="64"/>
      <c r="D289" s="64"/>
      <c r="J289" s="64"/>
      <c r="K289" s="64"/>
      <c r="L289" s="64"/>
      <c r="M289" s="64"/>
      <c r="N289" s="64"/>
    </row>
    <row r="290" spans="1:14" ht="12.75" customHeight="1" x14ac:dyDescent="0.2">
      <c r="A290" s="64"/>
      <c r="D290" s="64"/>
      <c r="J290" s="64"/>
      <c r="K290" s="64"/>
      <c r="L290" s="64"/>
      <c r="M290" s="64"/>
      <c r="N290" s="64"/>
    </row>
    <row r="291" spans="1:14" ht="12.75" customHeight="1" x14ac:dyDescent="0.2">
      <c r="A291" s="64"/>
      <c r="D291" s="64"/>
      <c r="J291" s="64"/>
      <c r="K291" s="64"/>
      <c r="L291" s="64"/>
      <c r="M291" s="64"/>
      <c r="N291" s="64"/>
    </row>
    <row r="292" spans="1:14" ht="12.75" customHeight="1" x14ac:dyDescent="0.2">
      <c r="A292" s="64"/>
      <c r="D292" s="64"/>
      <c r="J292" s="64"/>
      <c r="K292" s="64"/>
      <c r="L292" s="64"/>
      <c r="M292" s="64"/>
      <c r="N292" s="64"/>
    </row>
    <row r="293" spans="1:14" ht="12.75" customHeight="1" x14ac:dyDescent="0.2">
      <c r="A293" s="64"/>
      <c r="D293" s="64"/>
      <c r="J293" s="64"/>
      <c r="K293" s="64"/>
      <c r="L293" s="64"/>
      <c r="M293" s="64"/>
      <c r="N293" s="64"/>
    </row>
    <row r="294" spans="1:14" ht="12.75" customHeight="1" x14ac:dyDescent="0.2">
      <c r="A294" s="64"/>
      <c r="D294" s="64"/>
      <c r="J294" s="64"/>
      <c r="K294" s="64"/>
      <c r="L294" s="64"/>
      <c r="M294" s="64"/>
      <c r="N294" s="64"/>
    </row>
    <row r="295" spans="1:14" ht="12.75" customHeight="1" x14ac:dyDescent="0.2">
      <c r="A295" s="64"/>
      <c r="D295" s="64"/>
      <c r="J295" s="64"/>
      <c r="K295" s="64"/>
      <c r="L295" s="64"/>
      <c r="M295" s="64"/>
      <c r="N295" s="64"/>
    </row>
    <row r="296" spans="1:14" ht="12.75" customHeight="1" x14ac:dyDescent="0.2">
      <c r="A296" s="64"/>
      <c r="D296" s="64"/>
      <c r="J296" s="64"/>
      <c r="K296" s="64"/>
      <c r="L296" s="64"/>
      <c r="M296" s="64"/>
      <c r="N296" s="64"/>
    </row>
    <row r="297" spans="1:14" ht="12.75" customHeight="1" x14ac:dyDescent="0.2">
      <c r="A297" s="64"/>
      <c r="D297" s="64"/>
      <c r="J297" s="64"/>
      <c r="K297" s="64"/>
      <c r="L297" s="64"/>
      <c r="M297" s="64"/>
      <c r="N297" s="64"/>
    </row>
    <row r="298" spans="1:14" ht="12.75" customHeight="1" x14ac:dyDescent="0.2">
      <c r="A298" s="64"/>
      <c r="D298" s="64"/>
      <c r="J298" s="64"/>
      <c r="K298" s="64"/>
      <c r="L298" s="64"/>
      <c r="M298" s="64"/>
      <c r="N298" s="64"/>
    </row>
    <row r="299" spans="1:14" ht="12.75" customHeight="1" x14ac:dyDescent="0.2">
      <c r="A299" s="64"/>
      <c r="D299" s="64"/>
      <c r="J299" s="64"/>
      <c r="K299" s="64"/>
      <c r="L299" s="64"/>
      <c r="M299" s="64"/>
      <c r="N299" s="64"/>
    </row>
    <row r="300" spans="1:14" ht="12.75" customHeight="1" x14ac:dyDescent="0.2">
      <c r="A300" s="64"/>
      <c r="D300" s="64"/>
      <c r="J300" s="64"/>
      <c r="K300" s="64"/>
      <c r="L300" s="64"/>
      <c r="M300" s="64"/>
      <c r="N300" s="64"/>
    </row>
    <row r="301" spans="1:14" ht="12.75" customHeight="1" x14ac:dyDescent="0.2">
      <c r="A301" s="64"/>
      <c r="D301" s="64"/>
      <c r="J301" s="64"/>
      <c r="K301" s="64"/>
      <c r="L301" s="64"/>
      <c r="M301" s="64"/>
      <c r="N301" s="64"/>
    </row>
    <row r="302" spans="1:14" ht="12.75" customHeight="1" x14ac:dyDescent="0.2">
      <c r="A302" s="64"/>
      <c r="D302" s="64"/>
      <c r="J302" s="64"/>
      <c r="K302" s="64"/>
      <c r="L302" s="64"/>
      <c r="M302" s="64"/>
      <c r="N302" s="64"/>
    </row>
    <row r="303" spans="1:14" ht="12.75" customHeight="1" x14ac:dyDescent="0.2">
      <c r="A303" s="64"/>
      <c r="D303" s="64"/>
      <c r="J303" s="64"/>
      <c r="K303" s="64"/>
      <c r="L303" s="64"/>
      <c r="M303" s="64"/>
      <c r="N303" s="64"/>
    </row>
    <row r="304" spans="1:14" ht="12.75" customHeight="1" x14ac:dyDescent="0.2">
      <c r="A304" s="64"/>
      <c r="D304" s="64"/>
      <c r="J304" s="64"/>
      <c r="K304" s="64"/>
      <c r="L304" s="64"/>
      <c r="M304" s="64"/>
      <c r="N304" s="64"/>
    </row>
    <row r="305" spans="1:14" ht="12.75" customHeight="1" x14ac:dyDescent="0.2">
      <c r="A305" s="64"/>
      <c r="D305" s="64"/>
      <c r="J305" s="64"/>
      <c r="K305" s="64"/>
      <c r="L305" s="64"/>
      <c r="M305" s="64"/>
      <c r="N305" s="64"/>
    </row>
    <row r="306" spans="1:14" ht="12.75" customHeight="1" x14ac:dyDescent="0.2">
      <c r="A306" s="64"/>
      <c r="D306" s="64"/>
      <c r="J306" s="64"/>
      <c r="K306" s="64"/>
      <c r="L306" s="64"/>
      <c r="M306" s="64"/>
      <c r="N306" s="64"/>
    </row>
    <row r="307" spans="1:14" ht="12.75" customHeight="1" x14ac:dyDescent="0.2">
      <c r="A307" s="64"/>
      <c r="D307" s="64"/>
      <c r="J307" s="64"/>
      <c r="K307" s="64"/>
      <c r="L307" s="64"/>
      <c r="M307" s="64"/>
      <c r="N307" s="64"/>
    </row>
    <row r="308" spans="1:14" ht="12.75" customHeight="1" x14ac:dyDescent="0.2">
      <c r="A308" s="64"/>
      <c r="D308" s="64"/>
      <c r="J308" s="64"/>
      <c r="K308" s="64"/>
      <c r="L308" s="64"/>
      <c r="M308" s="64"/>
      <c r="N308" s="64"/>
    </row>
    <row r="309" spans="1:14" ht="12.75" customHeight="1" x14ac:dyDescent="0.2">
      <c r="A309" s="64"/>
      <c r="D309" s="64"/>
      <c r="J309" s="64"/>
      <c r="K309" s="64"/>
      <c r="L309" s="64"/>
      <c r="M309" s="64"/>
      <c r="N309" s="64"/>
    </row>
    <row r="310" spans="1:14" ht="12.75" customHeight="1" x14ac:dyDescent="0.2">
      <c r="A310" s="64"/>
      <c r="D310" s="64"/>
      <c r="J310" s="64"/>
      <c r="K310" s="64"/>
      <c r="L310" s="64"/>
      <c r="M310" s="64"/>
      <c r="N310" s="64"/>
    </row>
    <row r="311" spans="1:14" ht="12.75" customHeight="1" x14ac:dyDescent="0.2">
      <c r="A311" s="64"/>
      <c r="D311" s="64"/>
      <c r="J311" s="64"/>
      <c r="K311" s="64"/>
      <c r="L311" s="64"/>
      <c r="M311" s="64"/>
      <c r="N311" s="64"/>
    </row>
    <row r="312" spans="1:14" ht="12.75" customHeight="1" x14ac:dyDescent="0.2">
      <c r="A312" s="64"/>
      <c r="D312" s="64"/>
      <c r="J312" s="64"/>
      <c r="K312" s="64"/>
      <c r="L312" s="64"/>
      <c r="M312" s="64"/>
      <c r="N312" s="64"/>
    </row>
    <row r="313" spans="1:14" ht="12.75" customHeight="1" x14ac:dyDescent="0.2">
      <c r="A313" s="64"/>
      <c r="D313" s="64"/>
      <c r="J313" s="64"/>
      <c r="K313" s="64"/>
      <c r="L313" s="64"/>
      <c r="M313" s="64"/>
      <c r="N313" s="64"/>
    </row>
    <row r="314" spans="1:14" ht="12.75" customHeight="1" x14ac:dyDescent="0.2">
      <c r="A314" s="64"/>
      <c r="D314" s="64"/>
      <c r="J314" s="64"/>
      <c r="K314" s="64"/>
      <c r="L314" s="64"/>
      <c r="M314" s="64"/>
      <c r="N314" s="64"/>
    </row>
    <row r="315" spans="1:14" ht="12.75" customHeight="1" x14ac:dyDescent="0.2">
      <c r="A315" s="64"/>
      <c r="D315" s="64"/>
      <c r="J315" s="64"/>
      <c r="K315" s="64"/>
      <c r="L315" s="64"/>
      <c r="M315" s="64"/>
      <c r="N315" s="64"/>
    </row>
    <row r="316" spans="1:14" ht="12.75" customHeight="1" x14ac:dyDescent="0.2">
      <c r="A316" s="64"/>
      <c r="D316" s="64"/>
      <c r="J316" s="64"/>
      <c r="K316" s="64"/>
      <c r="L316" s="64"/>
      <c r="M316" s="64"/>
      <c r="N316" s="64"/>
    </row>
    <row r="317" spans="1:14" ht="12.75" customHeight="1" x14ac:dyDescent="0.2">
      <c r="A317" s="64"/>
      <c r="D317" s="64"/>
      <c r="J317" s="64"/>
      <c r="K317" s="64"/>
      <c r="L317" s="64"/>
      <c r="M317" s="64"/>
      <c r="N317" s="64"/>
    </row>
    <row r="318" spans="1:14" ht="12.75" customHeight="1" x14ac:dyDescent="0.2">
      <c r="A318" s="64"/>
      <c r="D318" s="64"/>
      <c r="J318" s="64"/>
      <c r="K318" s="64"/>
      <c r="L318" s="64"/>
      <c r="M318" s="64"/>
      <c r="N318" s="64"/>
    </row>
    <row r="319" spans="1:14" ht="12.75" customHeight="1" x14ac:dyDescent="0.2">
      <c r="A319" s="64"/>
      <c r="D319" s="64"/>
      <c r="J319" s="64"/>
      <c r="K319" s="64"/>
      <c r="L319" s="64"/>
      <c r="M319" s="64"/>
      <c r="N319" s="64"/>
    </row>
    <row r="320" spans="1:14" ht="12.75" customHeight="1" x14ac:dyDescent="0.2">
      <c r="A320" s="64"/>
      <c r="D320" s="64"/>
      <c r="J320" s="64"/>
      <c r="K320" s="64"/>
      <c r="L320" s="64"/>
      <c r="M320" s="64"/>
      <c r="N320" s="64"/>
    </row>
    <row r="321" spans="1:14" ht="12.75" customHeight="1" x14ac:dyDescent="0.2">
      <c r="A321" s="64"/>
      <c r="D321" s="64"/>
      <c r="J321" s="64"/>
      <c r="K321" s="64"/>
      <c r="L321" s="64"/>
      <c r="M321" s="64"/>
      <c r="N321" s="64"/>
    </row>
    <row r="322" spans="1:14" ht="12.75" customHeight="1" x14ac:dyDescent="0.2">
      <c r="A322" s="64"/>
      <c r="D322" s="64"/>
      <c r="J322" s="64"/>
      <c r="K322" s="64"/>
      <c r="L322" s="64"/>
      <c r="M322" s="64"/>
      <c r="N322" s="64"/>
    </row>
    <row r="323" spans="1:14" ht="12.75" customHeight="1" x14ac:dyDescent="0.2">
      <c r="A323" s="64"/>
      <c r="D323" s="64"/>
      <c r="J323" s="64"/>
      <c r="K323" s="64"/>
      <c r="L323" s="64"/>
      <c r="M323" s="64"/>
      <c r="N323" s="64"/>
    </row>
    <row r="324" spans="1:14" ht="12.75" customHeight="1" x14ac:dyDescent="0.2">
      <c r="A324" s="64"/>
      <c r="D324" s="64"/>
      <c r="J324" s="64"/>
      <c r="K324" s="64"/>
      <c r="L324" s="64"/>
      <c r="M324" s="64"/>
      <c r="N324" s="64"/>
    </row>
    <row r="325" spans="1:14" ht="12.75" customHeight="1" x14ac:dyDescent="0.2">
      <c r="A325" s="64"/>
      <c r="D325" s="64"/>
      <c r="J325" s="64"/>
      <c r="K325" s="64"/>
      <c r="L325" s="64"/>
      <c r="M325" s="64"/>
      <c r="N325" s="64"/>
    </row>
    <row r="326" spans="1:14" ht="12.75" customHeight="1" x14ac:dyDescent="0.2">
      <c r="A326" s="64"/>
      <c r="D326" s="64"/>
      <c r="J326" s="64"/>
      <c r="K326" s="64"/>
      <c r="L326" s="64"/>
      <c r="M326" s="64"/>
      <c r="N326" s="64"/>
    </row>
    <row r="327" spans="1:14" ht="12.75" customHeight="1" x14ac:dyDescent="0.2">
      <c r="A327" s="64"/>
      <c r="D327" s="64"/>
      <c r="J327" s="64"/>
      <c r="K327" s="64"/>
      <c r="L327" s="64"/>
      <c r="M327" s="64"/>
      <c r="N327" s="64"/>
    </row>
    <row r="328" spans="1:14" ht="12.75" customHeight="1" x14ac:dyDescent="0.2">
      <c r="A328" s="64"/>
      <c r="D328" s="64"/>
      <c r="J328" s="64"/>
      <c r="K328" s="64"/>
      <c r="L328" s="64"/>
      <c r="M328" s="64"/>
      <c r="N328" s="64"/>
    </row>
    <row r="329" spans="1:14" ht="12.75" customHeight="1" x14ac:dyDescent="0.2">
      <c r="A329" s="64"/>
      <c r="D329" s="64"/>
      <c r="J329" s="64"/>
      <c r="K329" s="64"/>
      <c r="L329" s="64"/>
      <c r="M329" s="64"/>
      <c r="N329" s="64"/>
    </row>
    <row r="330" spans="1:14" ht="12.75" customHeight="1" x14ac:dyDescent="0.2">
      <c r="A330" s="64"/>
      <c r="D330" s="64"/>
      <c r="J330" s="64"/>
      <c r="K330" s="64"/>
      <c r="L330" s="64"/>
      <c r="M330" s="64"/>
      <c r="N330" s="64"/>
    </row>
    <row r="331" spans="1:14" ht="12.75" customHeight="1" x14ac:dyDescent="0.2">
      <c r="A331" s="64"/>
      <c r="D331" s="64"/>
      <c r="J331" s="64"/>
      <c r="K331" s="64"/>
      <c r="L331" s="64"/>
      <c r="M331" s="64"/>
      <c r="N331" s="64"/>
    </row>
    <row r="332" spans="1:14" ht="12.75" customHeight="1" x14ac:dyDescent="0.2">
      <c r="A332" s="64"/>
      <c r="D332" s="64"/>
      <c r="J332" s="64"/>
      <c r="K332" s="64"/>
      <c r="L332" s="64"/>
      <c r="M332" s="64"/>
      <c r="N332" s="64"/>
    </row>
    <row r="333" spans="1:14" ht="12.75" customHeight="1" x14ac:dyDescent="0.2">
      <c r="A333" s="64"/>
      <c r="D333" s="64"/>
      <c r="J333" s="64"/>
      <c r="K333" s="64"/>
      <c r="L333" s="64"/>
      <c r="M333" s="64"/>
      <c r="N333" s="64"/>
    </row>
    <row r="334" spans="1:14" ht="12.75" customHeight="1" x14ac:dyDescent="0.2">
      <c r="A334" s="64"/>
      <c r="D334" s="64"/>
      <c r="J334" s="64"/>
      <c r="K334" s="64"/>
      <c r="L334" s="64"/>
      <c r="M334" s="64"/>
      <c r="N334" s="64"/>
    </row>
    <row r="335" spans="1:14" ht="12.75" customHeight="1" x14ac:dyDescent="0.2">
      <c r="A335" s="64"/>
      <c r="D335" s="64"/>
      <c r="J335" s="64"/>
      <c r="K335" s="64"/>
      <c r="L335" s="64"/>
      <c r="M335" s="64"/>
      <c r="N335" s="64"/>
    </row>
    <row r="336" spans="1:14" ht="12.75" customHeight="1" x14ac:dyDescent="0.2">
      <c r="A336" s="64"/>
      <c r="D336" s="64"/>
      <c r="J336" s="64"/>
      <c r="K336" s="64"/>
      <c r="L336" s="64"/>
      <c r="M336" s="64"/>
      <c r="N336" s="64"/>
    </row>
    <row r="337" spans="1:14" ht="12.75" customHeight="1" x14ac:dyDescent="0.2">
      <c r="A337" s="64"/>
      <c r="D337" s="64"/>
      <c r="J337" s="64"/>
      <c r="K337" s="64"/>
      <c r="L337" s="64"/>
      <c r="M337" s="64"/>
      <c r="N337" s="64"/>
    </row>
    <row r="338" spans="1:14" ht="12.75" customHeight="1" x14ac:dyDescent="0.2">
      <c r="A338" s="64"/>
      <c r="D338" s="64"/>
      <c r="J338" s="64"/>
      <c r="K338" s="64"/>
      <c r="L338" s="64"/>
      <c r="M338" s="64"/>
      <c r="N338" s="64"/>
    </row>
    <row r="339" spans="1:14" ht="12.75" customHeight="1" x14ac:dyDescent="0.2">
      <c r="A339" s="64"/>
      <c r="D339" s="64"/>
      <c r="J339" s="64"/>
      <c r="K339" s="64"/>
      <c r="L339" s="64"/>
      <c r="M339" s="64"/>
      <c r="N339" s="64"/>
    </row>
    <row r="340" spans="1:14" ht="12.75" customHeight="1" x14ac:dyDescent="0.2">
      <c r="A340" s="64"/>
      <c r="D340" s="64"/>
      <c r="J340" s="64"/>
      <c r="K340" s="64"/>
      <c r="L340" s="64"/>
      <c r="M340" s="64"/>
      <c r="N340" s="64"/>
    </row>
    <row r="341" spans="1:14" ht="12.75" customHeight="1" x14ac:dyDescent="0.2">
      <c r="A341" s="64"/>
      <c r="D341" s="64"/>
      <c r="J341" s="64"/>
      <c r="K341" s="64"/>
      <c r="L341" s="64"/>
      <c r="M341" s="64"/>
      <c r="N341" s="64"/>
    </row>
    <row r="342" spans="1:14" ht="12.75" customHeight="1" x14ac:dyDescent="0.2">
      <c r="A342" s="64"/>
      <c r="D342" s="64"/>
      <c r="J342" s="64"/>
      <c r="K342" s="64"/>
      <c r="L342" s="64"/>
      <c r="M342" s="64"/>
      <c r="N342" s="64"/>
    </row>
    <row r="343" spans="1:14" ht="12.75" customHeight="1" x14ac:dyDescent="0.2">
      <c r="A343" s="64"/>
      <c r="D343" s="64"/>
      <c r="J343" s="64"/>
      <c r="K343" s="64"/>
      <c r="L343" s="64"/>
      <c r="M343" s="64"/>
      <c r="N343" s="64"/>
    </row>
    <row r="344" spans="1:14" ht="12.75" customHeight="1" x14ac:dyDescent="0.2">
      <c r="A344" s="64"/>
      <c r="D344" s="64"/>
      <c r="J344" s="64"/>
      <c r="K344" s="64"/>
      <c r="L344" s="64"/>
      <c r="M344" s="64"/>
      <c r="N344" s="64"/>
    </row>
    <row r="345" spans="1:14" ht="12.75" customHeight="1" x14ac:dyDescent="0.2">
      <c r="A345" s="64"/>
      <c r="D345" s="64"/>
      <c r="J345" s="64"/>
      <c r="K345" s="64"/>
      <c r="L345" s="64"/>
      <c r="M345" s="64"/>
      <c r="N345" s="64"/>
    </row>
    <row r="346" spans="1:14" ht="12.75" customHeight="1" x14ac:dyDescent="0.2">
      <c r="A346" s="64"/>
      <c r="D346" s="64"/>
      <c r="J346" s="64"/>
      <c r="K346" s="64"/>
      <c r="L346" s="64"/>
      <c r="M346" s="64"/>
      <c r="N346" s="64"/>
    </row>
    <row r="347" spans="1:14" ht="12.75" customHeight="1" x14ac:dyDescent="0.2">
      <c r="A347" s="64"/>
      <c r="D347" s="64"/>
      <c r="J347" s="64"/>
      <c r="K347" s="64"/>
      <c r="L347" s="64"/>
      <c r="M347" s="64"/>
      <c r="N347" s="64"/>
    </row>
    <row r="348" spans="1:14" ht="12.75" customHeight="1" x14ac:dyDescent="0.2">
      <c r="A348" s="64"/>
      <c r="D348" s="64"/>
      <c r="J348" s="64"/>
      <c r="K348" s="64"/>
      <c r="L348" s="64"/>
      <c r="M348" s="64"/>
      <c r="N348" s="64"/>
    </row>
    <row r="349" spans="1:14" ht="12.75" customHeight="1" x14ac:dyDescent="0.2">
      <c r="A349" s="64"/>
      <c r="D349" s="64"/>
      <c r="J349" s="64"/>
      <c r="K349" s="64"/>
      <c r="L349" s="64"/>
      <c r="M349" s="64"/>
      <c r="N349" s="64"/>
    </row>
    <row r="350" spans="1:14" ht="12.75" customHeight="1" x14ac:dyDescent="0.2">
      <c r="A350" s="64"/>
      <c r="D350" s="64"/>
      <c r="J350" s="64"/>
      <c r="K350" s="64"/>
      <c r="L350" s="64"/>
      <c r="M350" s="64"/>
      <c r="N350" s="64"/>
    </row>
    <row r="351" spans="1:14" ht="12.75" customHeight="1" x14ac:dyDescent="0.2">
      <c r="A351" s="64"/>
      <c r="D351" s="64"/>
      <c r="J351" s="64"/>
      <c r="K351" s="64"/>
      <c r="L351" s="64"/>
      <c r="M351" s="64"/>
      <c r="N351" s="64"/>
    </row>
    <row r="352" spans="1:14" ht="12.75" customHeight="1" x14ac:dyDescent="0.2">
      <c r="A352" s="64"/>
      <c r="D352" s="64"/>
      <c r="J352" s="64"/>
      <c r="K352" s="64"/>
      <c r="L352" s="64"/>
      <c r="M352" s="64"/>
      <c r="N352" s="64"/>
    </row>
    <row r="353" spans="1:14" ht="12.75" customHeight="1" x14ac:dyDescent="0.2">
      <c r="A353" s="64"/>
      <c r="D353" s="64"/>
      <c r="J353" s="64"/>
      <c r="K353" s="64"/>
      <c r="L353" s="64"/>
      <c r="M353" s="64"/>
      <c r="N353" s="64"/>
    </row>
    <row r="354" spans="1:14" ht="12.75" customHeight="1" x14ac:dyDescent="0.2">
      <c r="A354" s="64"/>
      <c r="D354" s="64"/>
      <c r="J354" s="64"/>
      <c r="K354" s="64"/>
      <c r="L354" s="64"/>
      <c r="M354" s="64"/>
      <c r="N354" s="64"/>
    </row>
    <row r="355" spans="1:14" ht="12.75" customHeight="1" x14ac:dyDescent="0.2">
      <c r="A355" s="64"/>
      <c r="D355" s="64"/>
      <c r="J355" s="64"/>
      <c r="K355" s="64"/>
      <c r="L355" s="64"/>
      <c r="M355" s="64"/>
      <c r="N355" s="64"/>
    </row>
    <row r="356" spans="1:14" ht="12.75" customHeight="1" x14ac:dyDescent="0.2">
      <c r="A356" s="64"/>
      <c r="D356" s="64"/>
      <c r="J356" s="64"/>
      <c r="K356" s="64"/>
      <c r="L356" s="64"/>
      <c r="M356" s="64"/>
      <c r="N356" s="64"/>
    </row>
    <row r="357" spans="1:14" ht="12.75" customHeight="1" x14ac:dyDescent="0.2">
      <c r="A357" s="64"/>
      <c r="D357" s="64"/>
      <c r="J357" s="64"/>
      <c r="K357" s="64"/>
      <c r="L357" s="64"/>
      <c r="M357" s="64"/>
      <c r="N357" s="64"/>
    </row>
    <row r="358" spans="1:14" ht="12.75" customHeight="1" x14ac:dyDescent="0.2">
      <c r="A358" s="64"/>
      <c r="D358" s="64"/>
      <c r="J358" s="64"/>
      <c r="K358" s="64"/>
      <c r="L358" s="64"/>
      <c r="M358" s="64"/>
      <c r="N358" s="64"/>
    </row>
    <row r="359" spans="1:14" ht="12.75" customHeight="1" x14ac:dyDescent="0.2">
      <c r="A359" s="64"/>
      <c r="D359" s="64"/>
      <c r="J359" s="64"/>
      <c r="K359" s="64"/>
      <c r="L359" s="64"/>
      <c r="M359" s="64"/>
      <c r="N359" s="64"/>
    </row>
    <row r="360" spans="1:14" ht="12.75" customHeight="1" x14ac:dyDescent="0.2">
      <c r="A360" s="64"/>
      <c r="D360" s="64"/>
      <c r="J360" s="64"/>
      <c r="K360" s="64"/>
      <c r="L360" s="64"/>
      <c r="M360" s="64"/>
      <c r="N360" s="64"/>
    </row>
    <row r="361" spans="1:14" ht="12.75" customHeight="1" x14ac:dyDescent="0.2">
      <c r="A361" s="64"/>
      <c r="D361" s="64"/>
      <c r="J361" s="64"/>
      <c r="K361" s="64"/>
      <c r="L361" s="64"/>
      <c r="M361" s="64"/>
      <c r="N361" s="64"/>
    </row>
    <row r="362" spans="1:14" ht="12.75" customHeight="1" x14ac:dyDescent="0.2">
      <c r="A362" s="64"/>
      <c r="D362" s="64"/>
      <c r="J362" s="64"/>
      <c r="K362" s="64"/>
      <c r="L362" s="64"/>
      <c r="M362" s="64"/>
      <c r="N362" s="64"/>
    </row>
    <row r="363" spans="1:14" ht="12.75" customHeight="1" x14ac:dyDescent="0.2">
      <c r="A363" s="64"/>
      <c r="D363" s="64"/>
      <c r="J363" s="64"/>
      <c r="K363" s="64"/>
      <c r="L363" s="64"/>
      <c r="M363" s="64"/>
      <c r="N363" s="64"/>
    </row>
    <row r="364" spans="1:14" ht="12.75" customHeight="1" x14ac:dyDescent="0.2">
      <c r="A364" s="64"/>
      <c r="D364" s="64"/>
      <c r="J364" s="64"/>
      <c r="K364" s="64"/>
      <c r="L364" s="64"/>
      <c r="M364" s="64"/>
      <c r="N364" s="64"/>
    </row>
    <row r="365" spans="1:14" ht="12.75" customHeight="1" x14ac:dyDescent="0.2">
      <c r="A365" s="64"/>
      <c r="D365" s="64"/>
      <c r="J365" s="64"/>
      <c r="K365" s="64"/>
      <c r="L365" s="64"/>
      <c r="M365" s="64"/>
      <c r="N365" s="64"/>
    </row>
    <row r="366" spans="1:14" ht="12.75" customHeight="1" x14ac:dyDescent="0.2">
      <c r="A366" s="64"/>
      <c r="D366" s="64"/>
      <c r="J366" s="64"/>
      <c r="K366" s="64"/>
      <c r="L366" s="64"/>
      <c r="M366" s="64"/>
      <c r="N366" s="64"/>
    </row>
    <row r="367" spans="1:14" ht="12.75" customHeight="1" x14ac:dyDescent="0.2">
      <c r="A367" s="64"/>
      <c r="D367" s="64"/>
      <c r="J367" s="64"/>
      <c r="K367" s="64"/>
      <c r="L367" s="64"/>
      <c r="M367" s="64"/>
      <c r="N367" s="64"/>
    </row>
    <row r="368" spans="1:14" ht="12.75" customHeight="1" x14ac:dyDescent="0.2">
      <c r="A368" s="64"/>
      <c r="D368" s="64"/>
      <c r="J368" s="64"/>
      <c r="K368" s="64"/>
      <c r="L368" s="64"/>
      <c r="M368" s="64"/>
      <c r="N368" s="64"/>
    </row>
    <row r="369" spans="1:14" ht="12.75" customHeight="1" x14ac:dyDescent="0.2">
      <c r="A369" s="64"/>
      <c r="D369" s="64"/>
      <c r="J369" s="64"/>
      <c r="K369" s="64"/>
      <c r="L369" s="64"/>
      <c r="M369" s="64"/>
      <c r="N369" s="64"/>
    </row>
    <row r="370" spans="1:14" ht="12.75" customHeight="1" x14ac:dyDescent="0.2">
      <c r="A370" s="64"/>
      <c r="D370" s="64"/>
      <c r="J370" s="64"/>
      <c r="K370" s="64"/>
      <c r="L370" s="64"/>
      <c r="M370" s="64"/>
      <c r="N370" s="64"/>
    </row>
    <row r="371" spans="1:14" ht="12.75" customHeight="1" x14ac:dyDescent="0.2">
      <c r="A371" s="64"/>
      <c r="D371" s="64"/>
      <c r="J371" s="64"/>
      <c r="K371" s="64"/>
      <c r="L371" s="64"/>
      <c r="M371" s="64"/>
      <c r="N371" s="64"/>
    </row>
    <row r="372" spans="1:14" ht="12.75" customHeight="1" x14ac:dyDescent="0.2">
      <c r="A372" s="64"/>
      <c r="D372" s="64"/>
      <c r="J372" s="64"/>
      <c r="K372" s="64"/>
      <c r="L372" s="64"/>
      <c r="M372" s="64"/>
      <c r="N372" s="64"/>
    </row>
    <row r="373" spans="1:14" ht="12.75" customHeight="1" x14ac:dyDescent="0.2">
      <c r="A373" s="64"/>
      <c r="D373" s="64"/>
      <c r="J373" s="64"/>
      <c r="K373" s="64"/>
      <c r="L373" s="64"/>
      <c r="M373" s="64"/>
      <c r="N373" s="64"/>
    </row>
    <row r="374" spans="1:14" ht="12.75" customHeight="1" x14ac:dyDescent="0.2">
      <c r="A374" s="64"/>
      <c r="D374" s="64"/>
      <c r="J374" s="64"/>
      <c r="K374" s="64"/>
      <c r="L374" s="64"/>
      <c r="M374" s="64"/>
      <c r="N374" s="64"/>
    </row>
    <row r="375" spans="1:14" ht="12.75" customHeight="1" x14ac:dyDescent="0.2">
      <c r="A375" s="64"/>
      <c r="D375" s="64"/>
      <c r="J375" s="64"/>
      <c r="K375" s="64"/>
      <c r="L375" s="64"/>
      <c r="M375" s="64"/>
      <c r="N375" s="64"/>
    </row>
    <row r="376" spans="1:14" ht="12.75" customHeight="1" x14ac:dyDescent="0.2">
      <c r="A376" s="64"/>
      <c r="D376" s="64"/>
      <c r="J376" s="64"/>
      <c r="K376" s="64"/>
      <c r="L376" s="64"/>
      <c r="M376" s="64"/>
      <c r="N376" s="64"/>
    </row>
    <row r="377" spans="1:14" ht="12.75" customHeight="1" x14ac:dyDescent="0.2">
      <c r="A377" s="64"/>
      <c r="D377" s="64"/>
      <c r="J377" s="64"/>
      <c r="K377" s="64"/>
      <c r="L377" s="64"/>
      <c r="M377" s="64"/>
      <c r="N377" s="64"/>
    </row>
    <row r="378" spans="1:14" ht="12.75" customHeight="1" x14ac:dyDescent="0.2">
      <c r="A378" s="64"/>
      <c r="D378" s="64"/>
      <c r="J378" s="64"/>
      <c r="K378" s="64"/>
      <c r="L378" s="64"/>
      <c r="M378" s="64"/>
      <c r="N378" s="64"/>
    </row>
    <row r="379" spans="1:14" ht="12.75" customHeight="1" x14ac:dyDescent="0.2">
      <c r="A379" s="64"/>
      <c r="D379" s="64"/>
      <c r="J379" s="64"/>
      <c r="K379" s="64"/>
      <c r="L379" s="64"/>
      <c r="M379" s="64"/>
      <c r="N379" s="64"/>
    </row>
    <row r="380" spans="1:14" ht="12.75" customHeight="1" x14ac:dyDescent="0.2">
      <c r="A380" s="64"/>
      <c r="D380" s="64"/>
      <c r="J380" s="64"/>
      <c r="K380" s="64"/>
      <c r="L380" s="64"/>
      <c r="M380" s="64"/>
      <c r="N380" s="64"/>
    </row>
    <row r="381" spans="1:14" ht="12.75" customHeight="1" x14ac:dyDescent="0.2">
      <c r="A381" s="64"/>
      <c r="D381" s="64"/>
      <c r="J381" s="64"/>
      <c r="K381" s="64"/>
      <c r="L381" s="64"/>
      <c r="M381" s="64"/>
      <c r="N381" s="64"/>
    </row>
    <row r="382" spans="1:14" ht="12.75" customHeight="1" x14ac:dyDescent="0.2">
      <c r="A382" s="64"/>
      <c r="D382" s="64"/>
      <c r="J382" s="64"/>
      <c r="K382" s="64"/>
      <c r="L382" s="64"/>
      <c r="M382" s="64"/>
      <c r="N382" s="64"/>
    </row>
    <row r="383" spans="1:14" ht="12.75" customHeight="1" x14ac:dyDescent="0.2">
      <c r="A383" s="64"/>
      <c r="D383" s="64"/>
      <c r="J383" s="64"/>
      <c r="K383" s="64"/>
      <c r="L383" s="64"/>
      <c r="M383" s="64"/>
      <c r="N383" s="64"/>
    </row>
    <row r="384" spans="1:14" ht="12.75" customHeight="1" x14ac:dyDescent="0.2">
      <c r="A384" s="64"/>
      <c r="D384" s="64"/>
      <c r="J384" s="64"/>
      <c r="K384" s="64"/>
      <c r="L384" s="64"/>
      <c r="M384" s="64"/>
      <c r="N384" s="64"/>
    </row>
    <row r="385" spans="1:14" ht="12.75" customHeight="1" x14ac:dyDescent="0.2">
      <c r="A385" s="64"/>
      <c r="D385" s="64"/>
      <c r="J385" s="64"/>
      <c r="K385" s="64"/>
      <c r="L385" s="64"/>
      <c r="M385" s="64"/>
      <c r="N385" s="64"/>
    </row>
    <row r="386" spans="1:14" ht="12.75" customHeight="1" x14ac:dyDescent="0.2">
      <c r="A386" s="64"/>
      <c r="D386" s="64"/>
      <c r="J386" s="64"/>
      <c r="K386" s="64"/>
      <c r="L386" s="64"/>
      <c r="M386" s="64"/>
      <c r="N386" s="64"/>
    </row>
    <row r="387" spans="1:14" ht="12.75" customHeight="1" x14ac:dyDescent="0.2">
      <c r="A387" s="64"/>
      <c r="D387" s="64"/>
      <c r="J387" s="64"/>
      <c r="K387" s="64"/>
      <c r="L387" s="64"/>
      <c r="M387" s="64"/>
      <c r="N387" s="64"/>
    </row>
    <row r="388" spans="1:14" ht="12.75" customHeight="1" x14ac:dyDescent="0.2">
      <c r="A388" s="64"/>
      <c r="D388" s="64"/>
      <c r="J388" s="64"/>
      <c r="K388" s="64"/>
      <c r="L388" s="64"/>
      <c r="M388" s="64"/>
      <c r="N388" s="64"/>
    </row>
    <row r="389" spans="1:14" ht="12.75" customHeight="1" x14ac:dyDescent="0.2">
      <c r="A389" s="64"/>
      <c r="D389" s="64"/>
      <c r="J389" s="64"/>
      <c r="K389" s="64"/>
      <c r="L389" s="64"/>
      <c r="M389" s="64"/>
      <c r="N389" s="64"/>
    </row>
    <row r="390" spans="1:14" ht="12.75" customHeight="1" x14ac:dyDescent="0.2">
      <c r="A390" s="64"/>
      <c r="D390" s="64"/>
      <c r="J390" s="64"/>
      <c r="K390" s="64"/>
      <c r="L390" s="64"/>
      <c r="M390" s="64"/>
      <c r="N390" s="64"/>
    </row>
    <row r="391" spans="1:14" ht="12.75" customHeight="1" x14ac:dyDescent="0.2">
      <c r="A391" s="64"/>
      <c r="D391" s="64"/>
      <c r="J391" s="64"/>
      <c r="K391" s="64"/>
      <c r="L391" s="64"/>
      <c r="M391" s="64"/>
      <c r="N391" s="64"/>
    </row>
    <row r="392" spans="1:14" ht="12.75" customHeight="1" x14ac:dyDescent="0.2">
      <c r="A392" s="64"/>
      <c r="D392" s="64"/>
      <c r="J392" s="64"/>
      <c r="K392" s="64"/>
      <c r="L392" s="64"/>
      <c r="M392" s="64"/>
      <c r="N392" s="64"/>
    </row>
    <row r="393" spans="1:14" ht="12.75" customHeight="1" x14ac:dyDescent="0.2">
      <c r="A393" s="64"/>
      <c r="D393" s="64"/>
      <c r="J393" s="64"/>
      <c r="K393" s="64"/>
      <c r="L393" s="64"/>
      <c r="M393" s="64"/>
      <c r="N393" s="64"/>
    </row>
    <row r="394" spans="1:14" ht="12.75" customHeight="1" x14ac:dyDescent="0.2">
      <c r="A394" s="64"/>
      <c r="D394" s="64"/>
      <c r="J394" s="64"/>
      <c r="K394" s="64"/>
      <c r="L394" s="64"/>
      <c r="M394" s="64"/>
      <c r="N394" s="64"/>
    </row>
    <row r="395" spans="1:14" ht="12.75" customHeight="1" x14ac:dyDescent="0.2">
      <c r="A395" s="64"/>
      <c r="D395" s="64"/>
      <c r="J395" s="64"/>
      <c r="K395" s="64"/>
      <c r="L395" s="64"/>
      <c r="M395" s="64"/>
      <c r="N395" s="64"/>
    </row>
    <row r="396" spans="1:14" ht="12.75" customHeight="1" x14ac:dyDescent="0.2">
      <c r="A396" s="64"/>
      <c r="D396" s="64"/>
      <c r="J396" s="64"/>
      <c r="K396" s="64"/>
      <c r="L396" s="64"/>
      <c r="M396" s="64"/>
      <c r="N396" s="64"/>
    </row>
    <row r="397" spans="1:14" ht="12.75" customHeight="1" x14ac:dyDescent="0.2">
      <c r="A397" s="64"/>
      <c r="D397" s="64"/>
      <c r="J397" s="64"/>
      <c r="K397" s="64"/>
      <c r="L397" s="64"/>
      <c r="M397" s="64"/>
      <c r="N397" s="64"/>
    </row>
    <row r="398" spans="1:14" ht="12.75" customHeight="1" x14ac:dyDescent="0.2">
      <c r="A398" s="64"/>
      <c r="D398" s="64"/>
      <c r="J398" s="64"/>
      <c r="K398" s="64"/>
      <c r="L398" s="64"/>
      <c r="M398" s="64"/>
      <c r="N398" s="64"/>
    </row>
    <row r="399" spans="1:14" ht="12.75" customHeight="1" x14ac:dyDescent="0.2">
      <c r="A399" s="64"/>
      <c r="D399" s="64"/>
      <c r="J399" s="64"/>
      <c r="K399" s="64"/>
      <c r="L399" s="64"/>
      <c r="M399" s="64"/>
      <c r="N399" s="64"/>
    </row>
    <row r="400" spans="1:14" ht="12.75" customHeight="1" x14ac:dyDescent="0.2">
      <c r="A400" s="64"/>
      <c r="D400" s="64"/>
      <c r="J400" s="64"/>
      <c r="K400" s="64"/>
      <c r="L400" s="64"/>
      <c r="M400" s="64"/>
      <c r="N400" s="64"/>
    </row>
    <row r="401" spans="1:14" ht="12.75" customHeight="1" x14ac:dyDescent="0.2">
      <c r="A401" s="64"/>
      <c r="D401" s="64"/>
      <c r="J401" s="64"/>
      <c r="K401" s="64"/>
      <c r="L401" s="64"/>
      <c r="M401" s="64"/>
      <c r="N401" s="64"/>
    </row>
    <row r="402" spans="1:14" ht="12.75" customHeight="1" x14ac:dyDescent="0.2">
      <c r="A402" s="64"/>
      <c r="D402" s="64"/>
      <c r="J402" s="64"/>
      <c r="K402" s="64"/>
      <c r="L402" s="64"/>
      <c r="M402" s="64"/>
      <c r="N402" s="64"/>
    </row>
    <row r="403" spans="1:14" ht="12.75" customHeight="1" x14ac:dyDescent="0.2">
      <c r="A403" s="64"/>
      <c r="D403" s="64"/>
      <c r="J403" s="64"/>
      <c r="K403" s="64"/>
      <c r="L403" s="64"/>
      <c r="M403" s="64"/>
      <c r="N403" s="64"/>
    </row>
    <row r="404" spans="1:14" ht="12.75" customHeight="1" x14ac:dyDescent="0.2">
      <c r="A404" s="64"/>
      <c r="D404" s="64"/>
      <c r="J404" s="64"/>
      <c r="K404" s="64"/>
      <c r="L404" s="64"/>
      <c r="M404" s="64"/>
      <c r="N404" s="64"/>
    </row>
    <row r="405" spans="1:14" ht="12.75" customHeight="1" x14ac:dyDescent="0.2">
      <c r="A405" s="64"/>
      <c r="D405" s="64"/>
      <c r="J405" s="64"/>
      <c r="K405" s="64"/>
      <c r="L405" s="64"/>
      <c r="M405" s="64"/>
      <c r="N405" s="64"/>
    </row>
    <row r="406" spans="1:14" ht="12.75" customHeight="1" x14ac:dyDescent="0.2">
      <c r="A406" s="64"/>
      <c r="D406" s="64"/>
      <c r="J406" s="64"/>
      <c r="K406" s="64"/>
      <c r="L406" s="64"/>
      <c r="M406" s="64"/>
      <c r="N406" s="64"/>
    </row>
    <row r="407" spans="1:14" ht="12.75" customHeight="1" x14ac:dyDescent="0.2">
      <c r="A407" s="64"/>
      <c r="D407" s="64"/>
      <c r="J407" s="64"/>
      <c r="K407" s="64"/>
      <c r="L407" s="64"/>
      <c r="M407" s="64"/>
      <c r="N407" s="64"/>
    </row>
    <row r="408" spans="1:14" ht="12.75" customHeight="1" x14ac:dyDescent="0.2">
      <c r="A408" s="64"/>
      <c r="D408" s="64"/>
      <c r="J408" s="64"/>
      <c r="K408" s="64"/>
      <c r="L408" s="64"/>
      <c r="M408" s="64"/>
      <c r="N408" s="64"/>
    </row>
    <row r="409" spans="1:14" ht="12.75" customHeight="1" x14ac:dyDescent="0.2">
      <c r="A409" s="64"/>
      <c r="D409" s="64"/>
      <c r="J409" s="64"/>
      <c r="K409" s="64"/>
      <c r="L409" s="64"/>
      <c r="M409" s="64"/>
      <c r="N409" s="64"/>
    </row>
    <row r="410" spans="1:14" ht="12.75" customHeight="1" x14ac:dyDescent="0.2">
      <c r="A410" s="64"/>
      <c r="D410" s="64"/>
      <c r="J410" s="64"/>
      <c r="K410" s="64"/>
      <c r="L410" s="64"/>
      <c r="M410" s="64"/>
      <c r="N410" s="64"/>
    </row>
    <row r="411" spans="1:14" ht="12.75" customHeight="1" x14ac:dyDescent="0.2">
      <c r="A411" s="64"/>
      <c r="D411" s="64"/>
      <c r="J411" s="64"/>
      <c r="K411" s="64"/>
      <c r="L411" s="64"/>
      <c r="M411" s="64"/>
      <c r="N411" s="64"/>
    </row>
    <row r="412" spans="1:14" ht="12.75" customHeight="1" x14ac:dyDescent="0.2">
      <c r="A412" s="64"/>
      <c r="D412" s="64"/>
      <c r="J412" s="64"/>
      <c r="K412" s="64"/>
      <c r="L412" s="64"/>
      <c r="M412" s="64"/>
      <c r="N412" s="64"/>
    </row>
    <row r="413" spans="1:14" ht="12.75" customHeight="1" x14ac:dyDescent="0.2">
      <c r="A413" s="64"/>
      <c r="D413" s="64"/>
      <c r="J413" s="64"/>
      <c r="K413" s="64"/>
      <c r="L413" s="64"/>
      <c r="M413" s="64"/>
      <c r="N413" s="64"/>
    </row>
    <row r="414" spans="1:14" ht="12.75" customHeight="1" x14ac:dyDescent="0.2">
      <c r="A414" s="64"/>
      <c r="D414" s="64"/>
      <c r="J414" s="64"/>
      <c r="K414" s="64"/>
      <c r="L414" s="64"/>
      <c r="M414" s="64"/>
      <c r="N414" s="64"/>
    </row>
    <row r="415" spans="1:14" ht="12.75" customHeight="1" x14ac:dyDescent="0.2">
      <c r="A415" s="64"/>
      <c r="D415" s="64"/>
      <c r="J415" s="64"/>
      <c r="K415" s="64"/>
      <c r="L415" s="64"/>
      <c r="M415" s="64"/>
      <c r="N415" s="64"/>
    </row>
    <row r="416" spans="1:14" ht="12.75" customHeight="1" x14ac:dyDescent="0.2">
      <c r="A416" s="64"/>
      <c r="D416" s="64"/>
      <c r="J416" s="64"/>
      <c r="K416" s="64"/>
      <c r="L416" s="64"/>
      <c r="M416" s="64"/>
      <c r="N416" s="64"/>
    </row>
    <row r="417" spans="1:14" ht="12.75" customHeight="1" x14ac:dyDescent="0.2">
      <c r="A417" s="64"/>
      <c r="D417" s="64"/>
      <c r="J417" s="64"/>
      <c r="K417" s="64"/>
      <c r="L417" s="64"/>
      <c r="M417" s="64"/>
      <c r="N417" s="64"/>
    </row>
    <row r="418" spans="1:14" ht="12.75" customHeight="1" x14ac:dyDescent="0.2">
      <c r="A418" s="64"/>
      <c r="D418" s="64"/>
      <c r="J418" s="64"/>
      <c r="K418" s="64"/>
      <c r="L418" s="64"/>
      <c r="M418" s="64"/>
      <c r="N418" s="64"/>
    </row>
    <row r="419" spans="1:14" ht="12.75" customHeight="1" x14ac:dyDescent="0.2">
      <c r="A419" s="64"/>
      <c r="D419" s="64"/>
      <c r="J419" s="64"/>
      <c r="K419" s="64"/>
      <c r="L419" s="64"/>
      <c r="M419" s="64"/>
      <c r="N419" s="64"/>
    </row>
    <row r="420" spans="1:14" ht="12.75" customHeight="1" x14ac:dyDescent="0.2">
      <c r="A420" s="64"/>
      <c r="D420" s="64"/>
      <c r="J420" s="64"/>
      <c r="K420" s="64"/>
      <c r="L420" s="64"/>
      <c r="M420" s="64"/>
      <c r="N420" s="64"/>
    </row>
    <row r="421" spans="1:14" ht="12.75" customHeight="1" x14ac:dyDescent="0.2">
      <c r="A421" s="64"/>
      <c r="D421" s="64"/>
      <c r="J421" s="64"/>
      <c r="K421" s="64"/>
      <c r="L421" s="64"/>
      <c r="M421" s="64"/>
      <c r="N421" s="64"/>
    </row>
    <row r="422" spans="1:14" ht="12.75" customHeight="1" x14ac:dyDescent="0.2">
      <c r="A422" s="64"/>
      <c r="D422" s="64"/>
      <c r="J422" s="64"/>
      <c r="K422" s="64"/>
      <c r="L422" s="64"/>
      <c r="M422" s="64"/>
      <c r="N422" s="64"/>
    </row>
    <row r="423" spans="1:14" ht="12.75" customHeight="1" x14ac:dyDescent="0.2">
      <c r="A423" s="64"/>
      <c r="D423" s="64"/>
      <c r="J423" s="64"/>
      <c r="K423" s="64"/>
      <c r="L423" s="64"/>
      <c r="M423" s="64"/>
      <c r="N423" s="64"/>
    </row>
    <row r="424" spans="1:14" ht="12.75" customHeight="1" x14ac:dyDescent="0.2">
      <c r="A424" s="64"/>
      <c r="D424" s="64"/>
      <c r="J424" s="64"/>
      <c r="K424" s="64"/>
      <c r="L424" s="64"/>
      <c r="M424" s="64"/>
      <c r="N424" s="64"/>
    </row>
    <row r="425" spans="1:14" ht="12.75" customHeight="1" x14ac:dyDescent="0.2">
      <c r="A425" s="64"/>
      <c r="D425" s="64"/>
      <c r="J425" s="64"/>
      <c r="K425" s="64"/>
      <c r="L425" s="64"/>
      <c r="M425" s="64"/>
      <c r="N425" s="64"/>
    </row>
    <row r="426" spans="1:14" ht="12.75" customHeight="1" x14ac:dyDescent="0.2">
      <c r="A426" s="64"/>
      <c r="D426" s="64"/>
      <c r="J426" s="64"/>
      <c r="K426" s="64"/>
      <c r="L426" s="64"/>
      <c r="M426" s="64"/>
      <c r="N426" s="64"/>
    </row>
    <row r="427" spans="1:14" ht="12.75" customHeight="1" x14ac:dyDescent="0.2">
      <c r="A427" s="64"/>
      <c r="D427" s="64"/>
      <c r="J427" s="64"/>
      <c r="K427" s="64"/>
      <c r="L427" s="64"/>
      <c r="M427" s="64"/>
      <c r="N427" s="64"/>
    </row>
    <row r="428" spans="1:14" ht="12.75" customHeight="1" x14ac:dyDescent="0.2">
      <c r="A428" s="64"/>
      <c r="D428" s="64"/>
      <c r="J428" s="64"/>
      <c r="K428" s="64"/>
      <c r="L428" s="64"/>
      <c r="M428" s="64"/>
      <c r="N428" s="64"/>
    </row>
    <row r="429" spans="1:14" ht="12.75" customHeight="1" x14ac:dyDescent="0.2">
      <c r="A429" s="64"/>
      <c r="D429" s="64"/>
      <c r="J429" s="64"/>
      <c r="K429" s="64"/>
      <c r="L429" s="64"/>
      <c r="M429" s="64"/>
      <c r="N429" s="64"/>
    </row>
    <row r="430" spans="1:14" ht="12.75" customHeight="1" x14ac:dyDescent="0.2">
      <c r="A430" s="64"/>
      <c r="D430" s="64"/>
      <c r="J430" s="64"/>
      <c r="K430" s="64"/>
      <c r="L430" s="64"/>
      <c r="M430" s="64"/>
      <c r="N430" s="64"/>
    </row>
    <row r="431" spans="1:14" ht="12.75" customHeight="1" x14ac:dyDescent="0.2">
      <c r="A431" s="64"/>
      <c r="D431" s="64"/>
      <c r="J431" s="64"/>
      <c r="K431" s="64"/>
      <c r="L431" s="64"/>
      <c r="M431" s="64"/>
      <c r="N431" s="64"/>
    </row>
    <row r="432" spans="1:14" ht="12.75" customHeight="1" x14ac:dyDescent="0.2">
      <c r="A432" s="64"/>
      <c r="D432" s="64"/>
      <c r="J432" s="64"/>
      <c r="K432" s="64"/>
      <c r="L432" s="64"/>
      <c r="M432" s="64"/>
      <c r="N432" s="64"/>
    </row>
    <row r="433" spans="1:14" ht="12.75" customHeight="1" x14ac:dyDescent="0.2">
      <c r="A433" s="64"/>
      <c r="D433" s="64"/>
      <c r="J433" s="64"/>
      <c r="K433" s="64"/>
      <c r="L433" s="64"/>
      <c r="M433" s="64"/>
      <c r="N433" s="64"/>
    </row>
    <row r="434" spans="1:14" ht="12.75" customHeight="1" x14ac:dyDescent="0.2">
      <c r="A434" s="64"/>
      <c r="D434" s="64"/>
      <c r="J434" s="64"/>
      <c r="K434" s="64"/>
      <c r="L434" s="64"/>
      <c r="M434" s="64"/>
      <c r="N434" s="64"/>
    </row>
    <row r="435" spans="1:14" ht="12.75" customHeight="1" x14ac:dyDescent="0.2">
      <c r="A435" s="64"/>
      <c r="D435" s="64"/>
      <c r="J435" s="64"/>
      <c r="K435" s="64"/>
      <c r="L435" s="64"/>
      <c r="M435" s="64"/>
      <c r="N435" s="64"/>
    </row>
    <row r="436" spans="1:14" ht="12.75" customHeight="1" x14ac:dyDescent="0.2">
      <c r="A436" s="64"/>
      <c r="D436" s="64"/>
      <c r="J436" s="64"/>
      <c r="K436" s="64"/>
      <c r="L436" s="64"/>
      <c r="M436" s="64"/>
      <c r="N436" s="64"/>
    </row>
    <row r="437" spans="1:14" ht="12.75" customHeight="1" x14ac:dyDescent="0.2">
      <c r="A437" s="64"/>
      <c r="D437" s="64"/>
      <c r="J437" s="64"/>
      <c r="K437" s="64"/>
      <c r="L437" s="64"/>
      <c r="M437" s="64"/>
      <c r="N437" s="64"/>
    </row>
    <row r="438" spans="1:14" ht="12.75" customHeight="1" x14ac:dyDescent="0.2">
      <c r="A438" s="64"/>
      <c r="D438" s="64"/>
      <c r="J438" s="64"/>
      <c r="K438" s="64"/>
      <c r="L438" s="64"/>
      <c r="M438" s="64"/>
      <c r="N438" s="64"/>
    </row>
    <row r="439" spans="1:14" ht="12.75" customHeight="1" x14ac:dyDescent="0.2">
      <c r="A439" s="64"/>
      <c r="D439" s="64"/>
      <c r="J439" s="64"/>
      <c r="K439" s="64"/>
      <c r="L439" s="64"/>
      <c r="M439" s="64"/>
      <c r="N439" s="64"/>
    </row>
    <row r="440" spans="1:14" ht="12.75" customHeight="1" x14ac:dyDescent="0.2">
      <c r="A440" s="64"/>
      <c r="D440" s="64"/>
      <c r="J440" s="64"/>
      <c r="K440" s="64"/>
      <c r="L440" s="64"/>
      <c r="M440" s="64"/>
      <c r="N440" s="64"/>
    </row>
    <row r="441" spans="1:14" ht="12.75" customHeight="1" x14ac:dyDescent="0.2">
      <c r="A441" s="64"/>
      <c r="D441" s="64"/>
      <c r="J441" s="64"/>
      <c r="K441" s="64"/>
      <c r="L441" s="64"/>
      <c r="M441" s="64"/>
      <c r="N441" s="64"/>
    </row>
    <row r="442" spans="1:14" ht="12.75" customHeight="1" x14ac:dyDescent="0.2">
      <c r="A442" s="64"/>
      <c r="D442" s="64"/>
      <c r="J442" s="64"/>
      <c r="K442" s="64"/>
      <c r="L442" s="64"/>
      <c r="M442" s="64"/>
      <c r="N442" s="64"/>
    </row>
    <row r="443" spans="1:14" ht="12.75" customHeight="1" x14ac:dyDescent="0.2">
      <c r="A443" s="64"/>
      <c r="D443" s="64"/>
      <c r="J443" s="64"/>
      <c r="K443" s="64"/>
      <c r="L443" s="64"/>
      <c r="M443" s="64"/>
      <c r="N443" s="64"/>
    </row>
    <row r="444" spans="1:14" ht="12.75" customHeight="1" x14ac:dyDescent="0.2">
      <c r="A444" s="64"/>
      <c r="D444" s="64"/>
      <c r="J444" s="64"/>
      <c r="K444" s="64"/>
      <c r="L444" s="64"/>
      <c r="M444" s="64"/>
      <c r="N444" s="64"/>
    </row>
    <row r="445" spans="1:14" ht="12.75" customHeight="1" x14ac:dyDescent="0.2">
      <c r="A445" s="64"/>
      <c r="D445" s="64"/>
      <c r="J445" s="64"/>
      <c r="K445" s="64"/>
      <c r="L445" s="64"/>
      <c r="M445" s="64"/>
      <c r="N445" s="64"/>
    </row>
    <row r="446" spans="1:14" ht="12.75" customHeight="1" x14ac:dyDescent="0.2">
      <c r="A446" s="64"/>
      <c r="D446" s="64"/>
      <c r="J446" s="64"/>
      <c r="K446" s="64"/>
      <c r="L446" s="64"/>
      <c r="M446" s="64"/>
      <c r="N446" s="64"/>
    </row>
    <row r="447" spans="1:14" ht="12.75" customHeight="1" x14ac:dyDescent="0.2">
      <c r="A447" s="64"/>
      <c r="D447" s="64"/>
      <c r="J447" s="64"/>
      <c r="K447" s="64"/>
      <c r="L447" s="64"/>
      <c r="M447" s="64"/>
      <c r="N447" s="64"/>
    </row>
    <row r="448" spans="1:14" ht="12.75" customHeight="1" x14ac:dyDescent="0.2">
      <c r="A448" s="64"/>
      <c r="D448" s="64"/>
      <c r="J448" s="64"/>
      <c r="K448" s="64"/>
      <c r="L448" s="64"/>
      <c r="M448" s="64"/>
      <c r="N448" s="64"/>
    </row>
    <row r="449" spans="1:14" ht="12.75" customHeight="1" x14ac:dyDescent="0.2">
      <c r="A449" s="64"/>
      <c r="D449" s="64"/>
      <c r="J449" s="64"/>
      <c r="K449" s="64"/>
      <c r="L449" s="64"/>
      <c r="M449" s="64"/>
      <c r="N449" s="64"/>
    </row>
    <row r="450" spans="1:14" ht="12.75" customHeight="1" x14ac:dyDescent="0.2">
      <c r="A450" s="64"/>
      <c r="D450" s="64"/>
      <c r="J450" s="64"/>
      <c r="K450" s="64"/>
      <c r="L450" s="64"/>
      <c r="M450" s="64"/>
      <c r="N450" s="64"/>
    </row>
    <row r="451" spans="1:14" ht="12.75" customHeight="1" x14ac:dyDescent="0.2">
      <c r="A451" s="64"/>
      <c r="D451" s="64"/>
      <c r="J451" s="64"/>
      <c r="K451" s="64"/>
      <c r="L451" s="64"/>
      <c r="M451" s="64"/>
      <c r="N451" s="64"/>
    </row>
    <row r="452" spans="1:14" ht="12.75" customHeight="1" x14ac:dyDescent="0.2">
      <c r="A452" s="64"/>
      <c r="D452" s="64"/>
      <c r="J452" s="64"/>
      <c r="K452" s="64"/>
      <c r="L452" s="64"/>
      <c r="M452" s="64"/>
      <c r="N452" s="64"/>
    </row>
    <row r="453" spans="1:14" ht="12.75" customHeight="1" x14ac:dyDescent="0.2">
      <c r="A453" s="64"/>
      <c r="D453" s="64"/>
      <c r="J453" s="64"/>
      <c r="K453" s="64"/>
      <c r="L453" s="64"/>
      <c r="M453" s="64"/>
      <c r="N453" s="64"/>
    </row>
    <row r="454" spans="1:14" ht="12.75" customHeight="1" x14ac:dyDescent="0.2">
      <c r="A454" s="64"/>
      <c r="D454" s="64"/>
      <c r="J454" s="64"/>
      <c r="K454" s="64"/>
      <c r="L454" s="64"/>
      <c r="M454" s="64"/>
      <c r="N454" s="64"/>
    </row>
    <row r="455" spans="1:14" ht="12.75" customHeight="1" x14ac:dyDescent="0.2">
      <c r="A455" s="64"/>
      <c r="D455" s="64"/>
      <c r="J455" s="64"/>
      <c r="K455" s="64"/>
      <c r="L455" s="64"/>
      <c r="M455" s="64"/>
      <c r="N455" s="64"/>
    </row>
    <row r="456" spans="1:14" ht="12.75" customHeight="1" x14ac:dyDescent="0.2">
      <c r="A456" s="64"/>
      <c r="D456" s="64"/>
      <c r="J456" s="64"/>
      <c r="K456" s="64"/>
      <c r="L456" s="64"/>
      <c r="M456" s="64"/>
      <c r="N456" s="64"/>
    </row>
    <row r="457" spans="1:14" ht="12.75" customHeight="1" x14ac:dyDescent="0.2">
      <c r="A457" s="64"/>
      <c r="D457" s="64"/>
      <c r="J457" s="64"/>
      <c r="K457" s="64"/>
      <c r="L457" s="64"/>
      <c r="M457" s="64"/>
      <c r="N457" s="64"/>
    </row>
    <row r="458" spans="1:14" ht="12.75" customHeight="1" x14ac:dyDescent="0.2">
      <c r="A458" s="64"/>
      <c r="D458" s="64"/>
      <c r="J458" s="64"/>
      <c r="K458" s="64"/>
      <c r="L458" s="64"/>
      <c r="M458" s="64"/>
      <c r="N458" s="64"/>
    </row>
    <row r="459" spans="1:14" ht="12.75" customHeight="1" x14ac:dyDescent="0.2">
      <c r="A459" s="64"/>
      <c r="D459" s="64"/>
      <c r="J459" s="64"/>
      <c r="K459" s="64"/>
      <c r="L459" s="64"/>
      <c r="M459" s="64"/>
      <c r="N459" s="64"/>
    </row>
    <row r="460" spans="1:14" ht="12.75" customHeight="1" x14ac:dyDescent="0.2">
      <c r="A460" s="64"/>
      <c r="D460" s="64"/>
      <c r="J460" s="64"/>
      <c r="K460" s="64"/>
      <c r="L460" s="64"/>
      <c r="M460" s="64"/>
      <c r="N460" s="64"/>
    </row>
    <row r="461" spans="1:14" ht="12.75" customHeight="1" x14ac:dyDescent="0.2">
      <c r="A461" s="64"/>
      <c r="D461" s="64"/>
      <c r="J461" s="64"/>
      <c r="K461" s="64"/>
      <c r="L461" s="64"/>
      <c r="M461" s="64"/>
      <c r="N461" s="64"/>
    </row>
    <row r="462" spans="1:14" ht="12.75" customHeight="1" x14ac:dyDescent="0.2">
      <c r="A462" s="64"/>
      <c r="D462" s="64"/>
      <c r="J462" s="64"/>
      <c r="K462" s="64"/>
      <c r="L462" s="64"/>
      <c r="M462" s="64"/>
      <c r="N462" s="64"/>
    </row>
    <row r="463" spans="1:14" ht="12.75" customHeight="1" x14ac:dyDescent="0.2">
      <c r="A463" s="64"/>
      <c r="D463" s="64"/>
      <c r="J463" s="64"/>
      <c r="K463" s="64"/>
      <c r="L463" s="64"/>
      <c r="M463" s="64"/>
      <c r="N463" s="64"/>
    </row>
    <row r="464" spans="1:14" ht="12.75" customHeight="1" x14ac:dyDescent="0.2">
      <c r="A464" s="64"/>
      <c r="D464" s="64"/>
      <c r="J464" s="64"/>
      <c r="K464" s="64"/>
      <c r="L464" s="64"/>
      <c r="M464" s="64"/>
      <c r="N464" s="64"/>
    </row>
    <row r="465" spans="1:14" ht="12.75" customHeight="1" x14ac:dyDescent="0.2">
      <c r="A465" s="64"/>
      <c r="D465" s="64"/>
      <c r="J465" s="64"/>
      <c r="K465" s="64"/>
      <c r="L465" s="64"/>
      <c r="M465" s="64"/>
      <c r="N465" s="64"/>
    </row>
    <row r="466" spans="1:14" ht="12.75" customHeight="1" x14ac:dyDescent="0.2">
      <c r="A466" s="64"/>
      <c r="D466" s="64"/>
      <c r="J466" s="64"/>
      <c r="K466" s="64"/>
      <c r="L466" s="64"/>
      <c r="M466" s="64"/>
      <c r="N466" s="64"/>
    </row>
    <row r="467" spans="1:14" ht="12.75" customHeight="1" x14ac:dyDescent="0.2">
      <c r="A467" s="64"/>
      <c r="D467" s="64"/>
      <c r="J467" s="64"/>
      <c r="K467" s="64"/>
      <c r="L467" s="64"/>
      <c r="M467" s="64"/>
      <c r="N467" s="64"/>
    </row>
    <row r="468" spans="1:14" ht="12.75" customHeight="1" x14ac:dyDescent="0.2">
      <c r="A468" s="64"/>
      <c r="D468" s="64"/>
      <c r="J468" s="64"/>
      <c r="K468" s="64"/>
      <c r="L468" s="64"/>
      <c r="M468" s="64"/>
      <c r="N468" s="64"/>
    </row>
    <row r="469" spans="1:14" ht="12.75" customHeight="1" x14ac:dyDescent="0.2">
      <c r="A469" s="64"/>
      <c r="D469" s="64"/>
      <c r="J469" s="64"/>
      <c r="K469" s="64"/>
      <c r="L469" s="64"/>
      <c r="M469" s="64"/>
      <c r="N469" s="64"/>
    </row>
    <row r="470" spans="1:14" ht="12.75" customHeight="1" x14ac:dyDescent="0.2">
      <c r="A470" s="64"/>
      <c r="D470" s="64"/>
      <c r="J470" s="64"/>
      <c r="K470" s="64"/>
      <c r="L470" s="64"/>
      <c r="M470" s="64"/>
      <c r="N470" s="64"/>
    </row>
    <row r="471" spans="1:14" ht="12.75" customHeight="1" x14ac:dyDescent="0.2">
      <c r="A471" s="64"/>
      <c r="D471" s="64"/>
      <c r="J471" s="64"/>
      <c r="K471" s="64"/>
      <c r="L471" s="64"/>
      <c r="M471" s="64"/>
      <c r="N471" s="64"/>
    </row>
    <row r="472" spans="1:14" ht="12.75" customHeight="1" x14ac:dyDescent="0.2">
      <c r="A472" s="64"/>
      <c r="D472" s="64"/>
      <c r="J472" s="64"/>
      <c r="K472" s="64"/>
      <c r="L472" s="64"/>
      <c r="M472" s="64"/>
      <c r="N472" s="64"/>
    </row>
    <row r="473" spans="1:14" ht="12.75" customHeight="1" x14ac:dyDescent="0.2">
      <c r="A473" s="64"/>
      <c r="D473" s="64"/>
      <c r="J473" s="64"/>
      <c r="K473" s="64"/>
      <c r="L473" s="64"/>
      <c r="M473" s="64"/>
      <c r="N473" s="64"/>
    </row>
    <row r="474" spans="1:14" ht="12.75" customHeight="1" x14ac:dyDescent="0.2">
      <c r="A474" s="64"/>
      <c r="D474" s="64"/>
      <c r="J474" s="64"/>
      <c r="K474" s="64"/>
      <c r="L474" s="64"/>
      <c r="M474" s="64"/>
      <c r="N474" s="64"/>
    </row>
    <row r="475" spans="1:14" ht="12.75" customHeight="1" x14ac:dyDescent="0.2">
      <c r="A475" s="64"/>
      <c r="D475" s="64"/>
      <c r="J475" s="64"/>
      <c r="K475" s="64"/>
      <c r="L475" s="64"/>
      <c r="M475" s="64"/>
      <c r="N475" s="64"/>
    </row>
    <row r="476" spans="1:14" ht="12.75" customHeight="1" x14ac:dyDescent="0.2">
      <c r="A476" s="64"/>
      <c r="D476" s="64"/>
      <c r="J476" s="64"/>
      <c r="K476" s="64"/>
      <c r="L476" s="64"/>
      <c r="M476" s="64"/>
      <c r="N476" s="64"/>
    </row>
    <row r="477" spans="1:14" ht="12.75" customHeight="1" x14ac:dyDescent="0.2">
      <c r="A477" s="64"/>
      <c r="D477" s="64"/>
      <c r="J477" s="64"/>
      <c r="K477" s="64"/>
      <c r="L477" s="64"/>
      <c r="M477" s="64"/>
      <c r="N477" s="64"/>
    </row>
    <row r="478" spans="1:14" ht="12.75" customHeight="1" x14ac:dyDescent="0.2">
      <c r="A478" s="64"/>
      <c r="D478" s="64"/>
      <c r="J478" s="64"/>
      <c r="K478" s="64"/>
      <c r="L478" s="64"/>
      <c r="M478" s="64"/>
      <c r="N478" s="64"/>
    </row>
    <row r="479" spans="1:14" ht="12.75" customHeight="1" x14ac:dyDescent="0.2">
      <c r="A479" s="64"/>
      <c r="D479" s="64"/>
      <c r="J479" s="64"/>
      <c r="K479" s="64"/>
      <c r="L479" s="64"/>
      <c r="M479" s="64"/>
      <c r="N479" s="64"/>
    </row>
    <row r="480" spans="1:14" ht="12.75" customHeight="1" x14ac:dyDescent="0.2">
      <c r="A480" s="64"/>
      <c r="D480" s="64"/>
      <c r="J480" s="64"/>
      <c r="K480" s="64"/>
      <c r="L480" s="64"/>
      <c r="M480" s="64"/>
      <c r="N480" s="64"/>
    </row>
    <row r="481" spans="1:14" ht="12.75" customHeight="1" x14ac:dyDescent="0.2">
      <c r="A481" s="64"/>
      <c r="D481" s="64"/>
      <c r="J481" s="64"/>
      <c r="K481" s="64"/>
      <c r="L481" s="64"/>
      <c r="M481" s="64"/>
      <c r="N481" s="64"/>
    </row>
    <row r="482" spans="1:14" ht="12.75" customHeight="1" x14ac:dyDescent="0.2">
      <c r="A482" s="64"/>
      <c r="D482" s="64"/>
      <c r="J482" s="64"/>
      <c r="K482" s="64"/>
      <c r="L482" s="64"/>
      <c r="M482" s="64"/>
      <c r="N482" s="64"/>
    </row>
    <row r="483" spans="1:14" ht="12.75" customHeight="1" x14ac:dyDescent="0.2">
      <c r="A483" s="64"/>
      <c r="D483" s="64"/>
      <c r="J483" s="64"/>
      <c r="K483" s="64"/>
      <c r="L483" s="64"/>
      <c r="M483" s="64"/>
      <c r="N483" s="64"/>
    </row>
    <row r="484" spans="1:14" ht="12.75" customHeight="1" x14ac:dyDescent="0.2">
      <c r="A484" s="64"/>
      <c r="D484" s="64"/>
      <c r="J484" s="64"/>
      <c r="K484" s="64"/>
      <c r="L484" s="64"/>
      <c r="M484" s="64"/>
      <c r="N484" s="64"/>
    </row>
    <row r="485" spans="1:14" ht="12.75" customHeight="1" x14ac:dyDescent="0.2">
      <c r="A485" s="64"/>
      <c r="D485" s="64"/>
      <c r="J485" s="64"/>
      <c r="K485" s="64"/>
      <c r="L485" s="64"/>
      <c r="M485" s="64"/>
      <c r="N485" s="64"/>
    </row>
    <row r="486" spans="1:14" ht="12.75" customHeight="1" x14ac:dyDescent="0.2">
      <c r="A486" s="64"/>
      <c r="D486" s="64"/>
      <c r="J486" s="64"/>
      <c r="K486" s="64"/>
      <c r="L486" s="64"/>
      <c r="M486" s="64"/>
      <c r="N486" s="64"/>
    </row>
    <row r="487" spans="1:14" ht="12.75" customHeight="1" x14ac:dyDescent="0.2">
      <c r="A487" s="64"/>
      <c r="D487" s="64"/>
      <c r="J487" s="64"/>
      <c r="K487" s="64"/>
      <c r="L487" s="64"/>
      <c r="M487" s="64"/>
      <c r="N487" s="64"/>
    </row>
    <row r="488" spans="1:14" ht="12.75" customHeight="1" x14ac:dyDescent="0.2">
      <c r="A488" s="64"/>
      <c r="D488" s="64"/>
      <c r="J488" s="64"/>
      <c r="K488" s="64"/>
      <c r="L488" s="64"/>
      <c r="M488" s="64"/>
      <c r="N488" s="64"/>
    </row>
    <row r="489" spans="1:14" ht="12.75" customHeight="1" x14ac:dyDescent="0.2">
      <c r="A489" s="64"/>
      <c r="D489" s="64"/>
      <c r="J489" s="64"/>
      <c r="K489" s="64"/>
      <c r="L489" s="64"/>
      <c r="M489" s="64"/>
      <c r="N489" s="64"/>
    </row>
    <row r="490" spans="1:14" ht="12.75" customHeight="1" x14ac:dyDescent="0.2">
      <c r="A490" s="64"/>
      <c r="D490" s="64"/>
      <c r="J490" s="64"/>
      <c r="K490" s="64"/>
      <c r="L490" s="64"/>
      <c r="M490" s="64"/>
      <c r="N490" s="64"/>
    </row>
    <row r="491" spans="1:14" ht="12.75" customHeight="1" x14ac:dyDescent="0.2">
      <c r="A491" s="64"/>
      <c r="D491" s="64"/>
      <c r="J491" s="64"/>
      <c r="K491" s="64"/>
      <c r="L491" s="64"/>
      <c r="M491" s="64"/>
      <c r="N491" s="64"/>
    </row>
    <row r="492" spans="1:14" ht="12.75" customHeight="1" x14ac:dyDescent="0.2">
      <c r="A492" s="64"/>
      <c r="D492" s="64"/>
      <c r="J492" s="64"/>
      <c r="K492" s="64"/>
      <c r="L492" s="64"/>
      <c r="M492" s="64"/>
      <c r="N492" s="64"/>
    </row>
    <row r="493" spans="1:14" ht="12.75" customHeight="1" x14ac:dyDescent="0.2">
      <c r="A493" s="64"/>
      <c r="D493" s="64"/>
      <c r="J493" s="64"/>
      <c r="K493" s="64"/>
      <c r="L493" s="64"/>
      <c r="M493" s="64"/>
      <c r="N493" s="64"/>
    </row>
    <row r="494" spans="1:14" ht="12.75" customHeight="1" x14ac:dyDescent="0.2">
      <c r="A494" s="64"/>
      <c r="D494" s="64"/>
      <c r="J494" s="64"/>
      <c r="K494" s="64"/>
      <c r="L494" s="64"/>
      <c r="M494" s="64"/>
      <c r="N494" s="64"/>
    </row>
    <row r="495" spans="1:14" ht="12.75" customHeight="1" x14ac:dyDescent="0.2">
      <c r="A495" s="64"/>
      <c r="D495" s="64"/>
      <c r="J495" s="64"/>
      <c r="K495" s="64"/>
      <c r="L495" s="64"/>
      <c r="M495" s="64"/>
      <c r="N495" s="64"/>
    </row>
    <row r="496" spans="1:14" ht="12.75" customHeight="1" x14ac:dyDescent="0.2">
      <c r="A496" s="64"/>
      <c r="D496" s="64"/>
      <c r="J496" s="64"/>
      <c r="K496" s="64"/>
      <c r="L496" s="64"/>
      <c r="M496" s="64"/>
      <c r="N496" s="64"/>
    </row>
    <row r="497" spans="1:14" ht="12.75" customHeight="1" x14ac:dyDescent="0.2">
      <c r="A497" s="64"/>
      <c r="D497" s="64"/>
      <c r="J497" s="64"/>
      <c r="K497" s="64"/>
      <c r="L497" s="64"/>
      <c r="M497" s="64"/>
      <c r="N497" s="64"/>
    </row>
    <row r="498" spans="1:14" ht="12.75" customHeight="1" x14ac:dyDescent="0.2">
      <c r="A498" s="64"/>
      <c r="D498" s="64"/>
      <c r="J498" s="64"/>
      <c r="K498" s="64"/>
      <c r="L498" s="64"/>
      <c r="M498" s="64"/>
      <c r="N498" s="64"/>
    </row>
    <row r="499" spans="1:14" ht="12.75" customHeight="1" x14ac:dyDescent="0.2">
      <c r="A499" s="64"/>
      <c r="D499" s="64"/>
      <c r="J499" s="64"/>
      <c r="K499" s="64"/>
      <c r="L499" s="64"/>
      <c r="M499" s="64"/>
      <c r="N499" s="64"/>
    </row>
    <row r="500" spans="1:14" ht="12.75" customHeight="1" x14ac:dyDescent="0.2">
      <c r="A500" s="64"/>
      <c r="D500" s="64"/>
      <c r="J500" s="64"/>
      <c r="K500" s="64"/>
      <c r="L500" s="64"/>
      <c r="M500" s="64"/>
      <c r="N500" s="64"/>
    </row>
    <row r="501" spans="1:14" ht="12.75" customHeight="1" x14ac:dyDescent="0.2">
      <c r="A501" s="64"/>
      <c r="D501" s="64"/>
      <c r="J501" s="64"/>
      <c r="K501" s="64"/>
      <c r="L501" s="64"/>
      <c r="M501" s="64"/>
      <c r="N501" s="64"/>
    </row>
    <row r="502" spans="1:14" ht="12.75" customHeight="1" x14ac:dyDescent="0.2">
      <c r="A502" s="64"/>
      <c r="D502" s="64"/>
      <c r="J502" s="64"/>
      <c r="K502" s="64"/>
      <c r="L502" s="64"/>
      <c r="M502" s="64"/>
      <c r="N502" s="64"/>
    </row>
    <row r="503" spans="1:14" ht="12.75" customHeight="1" x14ac:dyDescent="0.2">
      <c r="A503" s="64"/>
      <c r="D503" s="64"/>
      <c r="J503" s="64"/>
      <c r="K503" s="64"/>
      <c r="L503" s="64"/>
      <c r="M503" s="64"/>
      <c r="N503" s="64"/>
    </row>
    <row r="504" spans="1:14" ht="12.75" customHeight="1" x14ac:dyDescent="0.2">
      <c r="A504" s="64"/>
      <c r="D504" s="64"/>
      <c r="J504" s="64"/>
      <c r="K504" s="64"/>
      <c r="L504" s="64"/>
      <c r="M504" s="64"/>
      <c r="N504" s="64"/>
    </row>
    <row r="505" spans="1:14" ht="12.75" customHeight="1" x14ac:dyDescent="0.2">
      <c r="A505" s="64"/>
      <c r="D505" s="64"/>
      <c r="J505" s="64"/>
      <c r="K505" s="64"/>
      <c r="L505" s="64"/>
      <c r="M505" s="64"/>
      <c r="N505" s="64"/>
    </row>
    <row r="506" spans="1:14" ht="12.75" customHeight="1" x14ac:dyDescent="0.2">
      <c r="A506" s="64"/>
      <c r="D506" s="64"/>
      <c r="J506" s="64"/>
      <c r="K506" s="64"/>
      <c r="L506" s="64"/>
      <c r="M506" s="64"/>
      <c r="N506" s="64"/>
    </row>
    <row r="507" spans="1:14" ht="12.75" customHeight="1" x14ac:dyDescent="0.2">
      <c r="A507" s="64"/>
      <c r="D507" s="64"/>
      <c r="J507" s="64"/>
      <c r="K507" s="64"/>
      <c r="L507" s="64"/>
      <c r="M507" s="64"/>
      <c r="N507" s="64"/>
    </row>
    <row r="508" spans="1:14" ht="12.75" customHeight="1" x14ac:dyDescent="0.2">
      <c r="A508" s="64"/>
      <c r="D508" s="64"/>
      <c r="J508" s="64"/>
      <c r="K508" s="64"/>
      <c r="L508" s="64"/>
      <c r="M508" s="64"/>
      <c r="N508" s="64"/>
    </row>
    <row r="509" spans="1:14" ht="12.75" customHeight="1" x14ac:dyDescent="0.2">
      <c r="A509" s="64"/>
      <c r="D509" s="64"/>
      <c r="J509" s="64"/>
      <c r="K509" s="64"/>
      <c r="L509" s="64"/>
      <c r="M509" s="64"/>
      <c r="N509" s="64"/>
    </row>
    <row r="510" spans="1:14" ht="12.75" customHeight="1" x14ac:dyDescent="0.2">
      <c r="A510" s="64"/>
      <c r="D510" s="64"/>
      <c r="J510" s="64"/>
      <c r="K510" s="64"/>
      <c r="L510" s="64"/>
      <c r="M510" s="64"/>
      <c r="N510" s="64"/>
    </row>
    <row r="511" spans="1:14" ht="12.75" customHeight="1" x14ac:dyDescent="0.2">
      <c r="A511" s="64"/>
      <c r="D511" s="64"/>
      <c r="J511" s="64"/>
      <c r="K511" s="64"/>
      <c r="L511" s="64"/>
      <c r="M511" s="64"/>
      <c r="N511" s="64"/>
    </row>
    <row r="512" spans="1:14" ht="12.75" customHeight="1" x14ac:dyDescent="0.2">
      <c r="A512" s="64"/>
      <c r="D512" s="64"/>
      <c r="J512" s="64"/>
      <c r="K512" s="64"/>
      <c r="L512" s="64"/>
      <c r="M512" s="64"/>
      <c r="N512" s="64"/>
    </row>
    <row r="513" spans="1:14" ht="12.75" customHeight="1" x14ac:dyDescent="0.2">
      <c r="A513" s="64"/>
      <c r="D513" s="64"/>
      <c r="J513" s="64"/>
      <c r="K513" s="64"/>
      <c r="L513" s="64"/>
      <c r="M513" s="64"/>
      <c r="N513" s="64"/>
    </row>
    <row r="514" spans="1:14" ht="12.75" customHeight="1" x14ac:dyDescent="0.2">
      <c r="A514" s="64"/>
      <c r="D514" s="64"/>
      <c r="J514" s="64"/>
      <c r="K514" s="64"/>
      <c r="L514" s="64"/>
      <c r="M514" s="64"/>
      <c r="N514" s="64"/>
    </row>
    <row r="515" spans="1:14" ht="12.75" customHeight="1" x14ac:dyDescent="0.2">
      <c r="A515" s="64"/>
      <c r="D515" s="64"/>
      <c r="J515" s="64"/>
      <c r="K515" s="64"/>
      <c r="L515" s="64"/>
      <c r="M515" s="64"/>
      <c r="N515" s="64"/>
    </row>
    <row r="516" spans="1:14" ht="12.75" customHeight="1" x14ac:dyDescent="0.2">
      <c r="A516" s="64"/>
      <c r="D516" s="64"/>
      <c r="J516" s="64"/>
      <c r="K516" s="64"/>
      <c r="L516" s="64"/>
      <c r="M516" s="64"/>
      <c r="N516" s="64"/>
    </row>
    <row r="517" spans="1:14" ht="12.75" customHeight="1" x14ac:dyDescent="0.2">
      <c r="A517" s="64"/>
      <c r="D517" s="64"/>
      <c r="J517" s="64"/>
      <c r="K517" s="64"/>
      <c r="L517" s="64"/>
      <c r="M517" s="64"/>
      <c r="N517" s="64"/>
    </row>
    <row r="518" spans="1:14" ht="12.75" customHeight="1" x14ac:dyDescent="0.2">
      <c r="A518" s="64"/>
      <c r="D518" s="64"/>
      <c r="J518" s="64"/>
      <c r="K518" s="64"/>
      <c r="L518" s="64"/>
      <c r="M518" s="64"/>
      <c r="N518" s="64"/>
    </row>
    <row r="519" spans="1:14" ht="12.75" customHeight="1" x14ac:dyDescent="0.2">
      <c r="A519" s="64"/>
      <c r="D519" s="64"/>
      <c r="J519" s="64"/>
      <c r="K519" s="64"/>
      <c r="L519" s="64"/>
      <c r="M519" s="64"/>
      <c r="N519" s="64"/>
    </row>
    <row r="520" spans="1:14" ht="12.75" customHeight="1" x14ac:dyDescent="0.2">
      <c r="A520" s="64"/>
      <c r="D520" s="64"/>
      <c r="J520" s="64"/>
      <c r="K520" s="64"/>
      <c r="L520" s="64"/>
      <c r="M520" s="64"/>
      <c r="N520" s="64"/>
    </row>
    <row r="521" spans="1:14" ht="12.75" customHeight="1" x14ac:dyDescent="0.2">
      <c r="A521" s="64"/>
      <c r="D521" s="64"/>
      <c r="J521" s="64"/>
      <c r="K521" s="64"/>
      <c r="L521" s="64"/>
      <c r="M521" s="64"/>
      <c r="N521" s="64"/>
    </row>
    <row r="522" spans="1:14" ht="12.75" customHeight="1" x14ac:dyDescent="0.2">
      <c r="A522" s="64"/>
      <c r="D522" s="64"/>
      <c r="J522" s="64"/>
      <c r="K522" s="64"/>
      <c r="L522" s="64"/>
      <c r="M522" s="64"/>
      <c r="N522" s="64"/>
    </row>
    <row r="523" spans="1:14" ht="12.75" customHeight="1" x14ac:dyDescent="0.2">
      <c r="A523" s="64"/>
      <c r="D523" s="64"/>
      <c r="J523" s="64"/>
      <c r="K523" s="64"/>
      <c r="L523" s="64"/>
      <c r="M523" s="64"/>
      <c r="N523" s="64"/>
    </row>
    <row r="524" spans="1:14" ht="12.75" customHeight="1" x14ac:dyDescent="0.2">
      <c r="A524" s="64"/>
      <c r="D524" s="64"/>
      <c r="J524" s="64"/>
      <c r="K524" s="64"/>
      <c r="L524" s="64"/>
      <c r="M524" s="64"/>
      <c r="N524" s="64"/>
    </row>
    <row r="525" spans="1:14" ht="12.75" customHeight="1" x14ac:dyDescent="0.2">
      <c r="A525" s="64"/>
      <c r="D525" s="64"/>
      <c r="J525" s="64"/>
      <c r="K525" s="64"/>
      <c r="L525" s="64"/>
      <c r="M525" s="64"/>
      <c r="N525" s="64"/>
    </row>
    <row r="526" spans="1:14" ht="12.75" customHeight="1" x14ac:dyDescent="0.2">
      <c r="A526" s="64"/>
      <c r="D526" s="64"/>
      <c r="J526" s="64"/>
      <c r="K526" s="64"/>
      <c r="L526" s="64"/>
      <c r="M526" s="64"/>
      <c r="N526" s="64"/>
    </row>
    <row r="527" spans="1:14" ht="12.75" customHeight="1" x14ac:dyDescent="0.2">
      <c r="A527" s="64"/>
      <c r="D527" s="64"/>
      <c r="J527" s="64"/>
      <c r="K527" s="64"/>
      <c r="L527" s="64"/>
      <c r="M527" s="64"/>
      <c r="N527" s="64"/>
    </row>
    <row r="528" spans="1:14" ht="12.75" customHeight="1" x14ac:dyDescent="0.2">
      <c r="A528" s="64"/>
      <c r="D528" s="64"/>
      <c r="J528" s="64"/>
      <c r="K528" s="64"/>
      <c r="L528" s="64"/>
      <c r="M528" s="64"/>
      <c r="N528" s="64"/>
    </row>
    <row r="529" spans="1:14" ht="12.75" customHeight="1" x14ac:dyDescent="0.2">
      <c r="A529" s="64"/>
      <c r="D529" s="64"/>
      <c r="J529" s="64"/>
      <c r="K529" s="64"/>
      <c r="L529" s="64"/>
      <c r="M529" s="64"/>
      <c r="N529" s="64"/>
    </row>
    <row r="530" spans="1:14" ht="12.75" customHeight="1" x14ac:dyDescent="0.2">
      <c r="A530" s="64"/>
      <c r="D530" s="64"/>
      <c r="J530" s="64"/>
      <c r="K530" s="64"/>
      <c r="L530" s="64"/>
      <c r="M530" s="64"/>
      <c r="N530" s="64"/>
    </row>
    <row r="531" spans="1:14" ht="12.75" customHeight="1" x14ac:dyDescent="0.2">
      <c r="A531" s="64"/>
      <c r="D531" s="64"/>
      <c r="J531" s="64"/>
      <c r="K531" s="64"/>
      <c r="L531" s="64"/>
      <c r="M531" s="64"/>
      <c r="N531" s="64"/>
    </row>
    <row r="532" spans="1:14" ht="12.75" customHeight="1" x14ac:dyDescent="0.2">
      <c r="A532" s="64"/>
      <c r="D532" s="64"/>
      <c r="J532" s="64"/>
      <c r="K532" s="64"/>
      <c r="L532" s="64"/>
      <c r="M532" s="64"/>
      <c r="N532" s="64"/>
    </row>
    <row r="533" spans="1:14" ht="12.75" customHeight="1" x14ac:dyDescent="0.2">
      <c r="A533" s="64"/>
      <c r="D533" s="64"/>
      <c r="J533" s="64"/>
      <c r="K533" s="64"/>
      <c r="L533" s="64"/>
      <c r="M533" s="64"/>
      <c r="N533" s="64"/>
    </row>
    <row r="534" spans="1:14" ht="12.75" customHeight="1" x14ac:dyDescent="0.2">
      <c r="A534" s="64"/>
      <c r="D534" s="64"/>
      <c r="J534" s="64"/>
      <c r="K534" s="64"/>
      <c r="L534" s="64"/>
      <c r="M534" s="64"/>
      <c r="N534" s="64"/>
    </row>
    <row r="535" spans="1:14" ht="12.75" customHeight="1" x14ac:dyDescent="0.2">
      <c r="A535" s="64"/>
      <c r="D535" s="64"/>
      <c r="J535" s="64"/>
      <c r="K535" s="64"/>
      <c r="L535" s="64"/>
      <c r="M535" s="64"/>
      <c r="N535" s="64"/>
    </row>
    <row r="536" spans="1:14" ht="12.75" customHeight="1" x14ac:dyDescent="0.2">
      <c r="A536" s="64"/>
      <c r="D536" s="64"/>
      <c r="J536" s="64"/>
      <c r="K536" s="64"/>
      <c r="L536" s="64"/>
      <c r="M536" s="64"/>
      <c r="N536" s="64"/>
    </row>
    <row r="537" spans="1:14" ht="12.75" customHeight="1" x14ac:dyDescent="0.2">
      <c r="A537" s="64"/>
      <c r="D537" s="64"/>
      <c r="J537" s="64"/>
      <c r="K537" s="64"/>
      <c r="L537" s="64"/>
      <c r="M537" s="64"/>
      <c r="N537" s="64"/>
    </row>
    <row r="538" spans="1:14" ht="12.75" customHeight="1" x14ac:dyDescent="0.2">
      <c r="A538" s="64"/>
      <c r="D538" s="64"/>
      <c r="J538" s="64"/>
      <c r="K538" s="64"/>
      <c r="L538" s="64"/>
      <c r="M538" s="64"/>
      <c r="N538" s="64"/>
    </row>
    <row r="539" spans="1:14" ht="12.75" customHeight="1" x14ac:dyDescent="0.2">
      <c r="A539" s="64"/>
      <c r="D539" s="64"/>
      <c r="J539" s="64"/>
      <c r="K539" s="64"/>
      <c r="L539" s="64"/>
      <c r="M539" s="64"/>
      <c r="N539" s="64"/>
    </row>
    <row r="540" spans="1:14" ht="12.75" customHeight="1" x14ac:dyDescent="0.2">
      <c r="A540" s="64"/>
      <c r="D540" s="64"/>
      <c r="J540" s="64"/>
      <c r="K540" s="64"/>
      <c r="L540" s="64"/>
      <c r="M540" s="64"/>
      <c r="N540" s="64"/>
    </row>
    <row r="541" spans="1:14" ht="12.75" customHeight="1" x14ac:dyDescent="0.2">
      <c r="A541" s="64"/>
      <c r="D541" s="64"/>
      <c r="J541" s="64"/>
      <c r="K541" s="64"/>
      <c r="L541" s="64"/>
      <c r="M541" s="64"/>
      <c r="N541" s="64"/>
    </row>
    <row r="542" spans="1:14" ht="12.75" customHeight="1" x14ac:dyDescent="0.2">
      <c r="A542" s="64"/>
      <c r="D542" s="64"/>
      <c r="J542" s="64"/>
      <c r="K542" s="64"/>
      <c r="L542" s="64"/>
      <c r="M542" s="64"/>
      <c r="N542" s="64"/>
    </row>
    <row r="543" spans="1:14" ht="12.75" customHeight="1" x14ac:dyDescent="0.2">
      <c r="A543" s="64"/>
      <c r="D543" s="64"/>
      <c r="J543" s="64"/>
      <c r="K543" s="64"/>
      <c r="L543" s="64"/>
      <c r="M543" s="64"/>
      <c r="N543" s="64"/>
    </row>
    <row r="544" spans="1:14" ht="12.75" customHeight="1" x14ac:dyDescent="0.2">
      <c r="A544" s="64"/>
      <c r="D544" s="64"/>
      <c r="J544" s="64"/>
      <c r="K544" s="64"/>
      <c r="L544" s="64"/>
      <c r="M544" s="64"/>
      <c r="N544" s="64"/>
    </row>
    <row r="545" spans="1:14" ht="12.75" customHeight="1" x14ac:dyDescent="0.2">
      <c r="A545" s="64"/>
      <c r="D545" s="64"/>
      <c r="J545" s="64"/>
      <c r="K545" s="64"/>
      <c r="L545" s="64"/>
      <c r="M545" s="64"/>
      <c r="N545" s="64"/>
    </row>
    <row r="546" spans="1:14" ht="12.75" customHeight="1" x14ac:dyDescent="0.2">
      <c r="A546" s="64"/>
      <c r="D546" s="64"/>
      <c r="J546" s="64"/>
      <c r="K546" s="64"/>
      <c r="L546" s="64"/>
      <c r="M546" s="64"/>
      <c r="N546" s="64"/>
    </row>
    <row r="547" spans="1:14" ht="12.75" customHeight="1" x14ac:dyDescent="0.2">
      <c r="A547" s="64"/>
      <c r="D547" s="64"/>
      <c r="J547" s="64"/>
      <c r="K547" s="64"/>
      <c r="L547" s="64"/>
      <c r="M547" s="64"/>
      <c r="N547" s="64"/>
    </row>
    <row r="548" spans="1:14" ht="12.75" customHeight="1" x14ac:dyDescent="0.2">
      <c r="A548" s="64"/>
      <c r="D548" s="64"/>
      <c r="J548" s="64"/>
      <c r="K548" s="64"/>
      <c r="L548" s="64"/>
      <c r="M548" s="64"/>
      <c r="N548" s="64"/>
    </row>
    <row r="549" spans="1:14" ht="12.75" customHeight="1" x14ac:dyDescent="0.2">
      <c r="A549" s="64"/>
      <c r="D549" s="64"/>
      <c r="J549" s="64"/>
      <c r="K549" s="64"/>
      <c r="L549" s="64"/>
      <c r="M549" s="64"/>
      <c r="N549" s="64"/>
    </row>
    <row r="550" spans="1:14" ht="12.75" customHeight="1" x14ac:dyDescent="0.2">
      <c r="A550" s="64"/>
      <c r="D550" s="64"/>
      <c r="J550" s="64"/>
      <c r="K550" s="64"/>
      <c r="L550" s="64"/>
      <c r="M550" s="64"/>
      <c r="N550" s="64"/>
    </row>
    <row r="551" spans="1:14" ht="12.75" customHeight="1" x14ac:dyDescent="0.2">
      <c r="A551" s="64"/>
      <c r="D551" s="64"/>
      <c r="J551" s="64"/>
      <c r="K551" s="64"/>
      <c r="L551" s="64"/>
      <c r="M551" s="64"/>
      <c r="N551" s="64"/>
    </row>
    <row r="552" spans="1:14" ht="12.75" customHeight="1" x14ac:dyDescent="0.2">
      <c r="A552" s="64"/>
      <c r="D552" s="64"/>
      <c r="J552" s="64"/>
      <c r="K552" s="64"/>
      <c r="L552" s="64"/>
      <c r="M552" s="64"/>
      <c r="N552" s="64"/>
    </row>
    <row r="553" spans="1:14" ht="12.75" customHeight="1" x14ac:dyDescent="0.2">
      <c r="A553" s="64"/>
      <c r="D553" s="64"/>
      <c r="J553" s="64"/>
      <c r="K553" s="64"/>
      <c r="L553" s="64"/>
      <c r="M553" s="64"/>
      <c r="N553" s="64"/>
    </row>
    <row r="554" spans="1:14" ht="12.75" customHeight="1" x14ac:dyDescent="0.2">
      <c r="A554" s="64"/>
      <c r="D554" s="64"/>
      <c r="J554" s="64"/>
      <c r="K554" s="64"/>
      <c r="L554" s="64"/>
      <c r="M554" s="64"/>
      <c r="N554" s="64"/>
    </row>
    <row r="555" spans="1:14" ht="12.75" customHeight="1" x14ac:dyDescent="0.2">
      <c r="A555" s="64"/>
      <c r="D555" s="64"/>
      <c r="J555" s="64"/>
      <c r="K555" s="64"/>
      <c r="L555" s="64"/>
      <c r="M555" s="64"/>
      <c r="N555" s="64"/>
    </row>
    <row r="556" spans="1:14" ht="12.75" customHeight="1" x14ac:dyDescent="0.2">
      <c r="A556" s="64"/>
      <c r="D556" s="64"/>
      <c r="J556" s="64"/>
      <c r="K556" s="64"/>
      <c r="L556" s="64"/>
      <c r="M556" s="64"/>
      <c r="N556" s="64"/>
    </row>
    <row r="557" spans="1:14" ht="12.75" customHeight="1" x14ac:dyDescent="0.2">
      <c r="A557" s="64"/>
      <c r="D557" s="64"/>
      <c r="J557" s="64"/>
      <c r="K557" s="64"/>
      <c r="L557" s="64"/>
      <c r="M557" s="64"/>
      <c r="N557" s="64"/>
    </row>
    <row r="558" spans="1:14" ht="12.75" customHeight="1" x14ac:dyDescent="0.2">
      <c r="A558" s="64"/>
      <c r="D558" s="64"/>
      <c r="J558" s="64"/>
      <c r="K558" s="64"/>
      <c r="L558" s="64"/>
      <c r="M558" s="64"/>
      <c r="N558" s="64"/>
    </row>
    <row r="559" spans="1:14" ht="12.75" customHeight="1" x14ac:dyDescent="0.2">
      <c r="A559" s="64"/>
      <c r="D559" s="64"/>
      <c r="J559" s="64"/>
      <c r="K559" s="64"/>
      <c r="L559" s="64"/>
      <c r="M559" s="64"/>
      <c r="N559" s="64"/>
    </row>
    <row r="560" spans="1:14" ht="12.75" customHeight="1" x14ac:dyDescent="0.2">
      <c r="A560" s="64"/>
      <c r="D560" s="64"/>
      <c r="J560" s="64"/>
      <c r="K560" s="64"/>
      <c r="L560" s="64"/>
      <c r="M560" s="64"/>
      <c r="N560" s="64"/>
    </row>
    <row r="561" spans="1:14" ht="12.75" customHeight="1" x14ac:dyDescent="0.2">
      <c r="A561" s="64"/>
      <c r="D561" s="64"/>
      <c r="J561" s="64"/>
      <c r="K561" s="64"/>
      <c r="L561" s="64"/>
      <c r="M561" s="64"/>
      <c r="N561" s="64"/>
    </row>
    <row r="562" spans="1:14" ht="12.75" customHeight="1" x14ac:dyDescent="0.2">
      <c r="A562" s="64"/>
      <c r="D562" s="64"/>
      <c r="J562" s="64"/>
      <c r="K562" s="64"/>
      <c r="L562" s="64"/>
      <c r="M562" s="64"/>
      <c r="N562" s="64"/>
    </row>
    <row r="563" spans="1:14" ht="12.75" customHeight="1" x14ac:dyDescent="0.2">
      <c r="A563" s="64"/>
      <c r="D563" s="64"/>
      <c r="J563" s="64"/>
      <c r="K563" s="64"/>
      <c r="L563" s="64"/>
      <c r="M563" s="64"/>
      <c r="N563" s="64"/>
    </row>
    <row r="564" spans="1:14" ht="12.75" customHeight="1" x14ac:dyDescent="0.2">
      <c r="A564" s="64"/>
      <c r="D564" s="64"/>
      <c r="J564" s="64"/>
      <c r="K564" s="64"/>
      <c r="L564" s="64"/>
      <c r="M564" s="64"/>
      <c r="N564" s="64"/>
    </row>
    <row r="565" spans="1:14" ht="12.75" customHeight="1" x14ac:dyDescent="0.2">
      <c r="A565" s="64"/>
      <c r="D565" s="64"/>
      <c r="J565" s="64"/>
      <c r="K565" s="64"/>
      <c r="L565" s="64"/>
      <c r="M565" s="64"/>
      <c r="N565" s="64"/>
    </row>
    <row r="566" spans="1:14" ht="12.75" customHeight="1" x14ac:dyDescent="0.2">
      <c r="A566" s="64"/>
      <c r="D566" s="64"/>
      <c r="J566" s="64"/>
      <c r="K566" s="64"/>
      <c r="L566" s="64"/>
      <c r="M566" s="64"/>
      <c r="N566" s="64"/>
    </row>
    <row r="567" spans="1:14" ht="12.75" customHeight="1" x14ac:dyDescent="0.2">
      <c r="A567" s="64"/>
      <c r="D567" s="64"/>
      <c r="J567" s="64"/>
      <c r="K567" s="64"/>
      <c r="L567" s="64"/>
      <c r="M567" s="64"/>
      <c r="N567" s="64"/>
    </row>
    <row r="568" spans="1:14" ht="12.75" customHeight="1" x14ac:dyDescent="0.2">
      <c r="A568" s="64"/>
      <c r="D568" s="64"/>
      <c r="J568" s="64"/>
      <c r="K568" s="64"/>
      <c r="L568" s="64"/>
      <c r="M568" s="64"/>
      <c r="N568" s="64"/>
    </row>
    <row r="569" spans="1:14" ht="12.75" customHeight="1" x14ac:dyDescent="0.2">
      <c r="A569" s="64"/>
      <c r="D569" s="64"/>
      <c r="J569" s="64"/>
      <c r="K569" s="64"/>
      <c r="L569" s="64"/>
      <c r="M569" s="64"/>
      <c r="N569" s="64"/>
    </row>
    <row r="570" spans="1:14" ht="12.75" customHeight="1" x14ac:dyDescent="0.2">
      <c r="A570" s="64"/>
      <c r="D570" s="64"/>
      <c r="J570" s="64"/>
      <c r="K570" s="64"/>
      <c r="L570" s="64"/>
      <c r="M570" s="64"/>
      <c r="N570" s="64"/>
    </row>
    <row r="571" spans="1:14" ht="12.75" customHeight="1" x14ac:dyDescent="0.2">
      <c r="A571" s="64"/>
      <c r="D571" s="64"/>
      <c r="J571" s="64"/>
      <c r="K571" s="64"/>
      <c r="L571" s="64"/>
      <c r="M571" s="64"/>
      <c r="N571" s="64"/>
    </row>
    <row r="572" spans="1:14" ht="12.75" customHeight="1" x14ac:dyDescent="0.2">
      <c r="A572" s="64"/>
      <c r="D572" s="64"/>
      <c r="J572" s="64"/>
      <c r="K572" s="64"/>
      <c r="L572" s="64"/>
      <c r="M572" s="64"/>
      <c r="N572" s="64"/>
    </row>
    <row r="573" spans="1:14" ht="12.75" customHeight="1" x14ac:dyDescent="0.2">
      <c r="A573" s="64"/>
      <c r="D573" s="64"/>
      <c r="J573" s="64"/>
      <c r="K573" s="64"/>
      <c r="L573" s="64"/>
      <c r="M573" s="64"/>
      <c r="N573" s="64"/>
    </row>
    <row r="574" spans="1:14" ht="12.75" customHeight="1" x14ac:dyDescent="0.2">
      <c r="A574" s="64"/>
      <c r="D574" s="64"/>
      <c r="J574" s="64"/>
      <c r="K574" s="64"/>
      <c r="L574" s="64"/>
      <c r="M574" s="64"/>
      <c r="N574" s="64"/>
    </row>
    <row r="575" spans="1:14" ht="12.75" customHeight="1" x14ac:dyDescent="0.2">
      <c r="A575" s="64"/>
      <c r="D575" s="64"/>
      <c r="J575" s="64"/>
      <c r="K575" s="64"/>
      <c r="L575" s="64"/>
      <c r="M575" s="64"/>
      <c r="N575" s="64"/>
    </row>
    <row r="576" spans="1:14" ht="12.75" customHeight="1" x14ac:dyDescent="0.2">
      <c r="A576" s="64"/>
      <c r="D576" s="64"/>
      <c r="J576" s="64"/>
      <c r="K576" s="64"/>
      <c r="L576" s="64"/>
      <c r="M576" s="64"/>
      <c r="N576" s="64"/>
    </row>
    <row r="577" spans="1:14" ht="12.75" customHeight="1" x14ac:dyDescent="0.2">
      <c r="A577" s="64"/>
      <c r="D577" s="64"/>
      <c r="J577" s="64"/>
      <c r="K577" s="64"/>
      <c r="L577" s="64"/>
      <c r="M577" s="64"/>
      <c r="N577" s="64"/>
    </row>
    <row r="578" spans="1:14" ht="12.75" customHeight="1" x14ac:dyDescent="0.2">
      <c r="A578" s="64"/>
      <c r="D578" s="64"/>
      <c r="J578" s="64"/>
      <c r="K578" s="64"/>
      <c r="L578" s="64"/>
      <c r="M578" s="64"/>
      <c r="N578" s="64"/>
    </row>
    <row r="579" spans="1:14" ht="12.75" customHeight="1" x14ac:dyDescent="0.2">
      <c r="A579" s="64"/>
      <c r="D579" s="64"/>
      <c r="J579" s="64"/>
      <c r="K579" s="64"/>
      <c r="L579" s="64"/>
      <c r="M579" s="64"/>
      <c r="N579" s="64"/>
    </row>
    <row r="580" spans="1:14" ht="12.75" customHeight="1" x14ac:dyDescent="0.2">
      <c r="A580" s="64"/>
      <c r="D580" s="64"/>
      <c r="J580" s="64"/>
      <c r="K580" s="64"/>
      <c r="L580" s="64"/>
      <c r="M580" s="64"/>
      <c r="N580" s="64"/>
    </row>
    <row r="581" spans="1:14" ht="12.75" customHeight="1" x14ac:dyDescent="0.2">
      <c r="A581" s="64"/>
      <c r="D581" s="64"/>
      <c r="J581" s="64"/>
      <c r="K581" s="64"/>
      <c r="L581" s="64"/>
      <c r="M581" s="64"/>
      <c r="N581" s="64"/>
    </row>
    <row r="582" spans="1:14" ht="12.75" customHeight="1" x14ac:dyDescent="0.2">
      <c r="A582" s="64"/>
      <c r="D582" s="64"/>
      <c r="J582" s="64"/>
      <c r="K582" s="64"/>
      <c r="L582" s="64"/>
      <c r="M582" s="64"/>
      <c r="N582" s="64"/>
    </row>
    <row r="583" spans="1:14" ht="12.75" customHeight="1" x14ac:dyDescent="0.2">
      <c r="A583" s="64"/>
      <c r="D583" s="64"/>
      <c r="J583" s="64"/>
      <c r="K583" s="64"/>
      <c r="L583" s="64"/>
      <c r="M583" s="64"/>
      <c r="N583" s="64"/>
    </row>
    <row r="584" spans="1:14" ht="12.75" customHeight="1" x14ac:dyDescent="0.2">
      <c r="A584" s="64"/>
      <c r="D584" s="64"/>
      <c r="J584" s="64"/>
      <c r="K584" s="64"/>
      <c r="L584" s="64"/>
      <c r="M584" s="64"/>
      <c r="N584" s="64"/>
    </row>
    <row r="585" spans="1:14" ht="12.75" customHeight="1" x14ac:dyDescent="0.2">
      <c r="A585" s="64"/>
      <c r="D585" s="64"/>
      <c r="J585" s="64"/>
      <c r="K585" s="64"/>
      <c r="L585" s="64"/>
      <c r="M585" s="64"/>
      <c r="N585" s="64"/>
    </row>
    <row r="586" spans="1:14" ht="12.75" customHeight="1" x14ac:dyDescent="0.2">
      <c r="A586" s="64"/>
      <c r="D586" s="64"/>
      <c r="J586" s="64"/>
      <c r="K586" s="64"/>
      <c r="L586" s="64"/>
      <c r="M586" s="64"/>
      <c r="N586" s="64"/>
    </row>
    <row r="587" spans="1:14" ht="12.75" customHeight="1" x14ac:dyDescent="0.2">
      <c r="A587" s="64"/>
      <c r="D587" s="64"/>
      <c r="J587" s="64"/>
      <c r="K587" s="64"/>
      <c r="L587" s="64"/>
      <c r="M587" s="64"/>
      <c r="N587" s="64"/>
    </row>
    <row r="588" spans="1:14" ht="12.75" customHeight="1" x14ac:dyDescent="0.2">
      <c r="A588" s="64"/>
      <c r="D588" s="64"/>
      <c r="J588" s="64"/>
      <c r="K588" s="64"/>
      <c r="L588" s="64"/>
      <c r="M588" s="64"/>
      <c r="N588" s="64"/>
    </row>
    <row r="589" spans="1:14" ht="12.75" customHeight="1" x14ac:dyDescent="0.2">
      <c r="A589" s="64"/>
      <c r="D589" s="64"/>
      <c r="J589" s="64"/>
      <c r="K589" s="64"/>
      <c r="L589" s="64"/>
      <c r="M589" s="64"/>
      <c r="N589" s="64"/>
    </row>
    <row r="590" spans="1:14" ht="12.75" customHeight="1" x14ac:dyDescent="0.2">
      <c r="A590" s="64"/>
      <c r="D590" s="64"/>
      <c r="J590" s="64"/>
      <c r="K590" s="64"/>
      <c r="L590" s="64"/>
      <c r="M590" s="64"/>
      <c r="N590" s="64"/>
    </row>
    <row r="591" spans="1:14" ht="12.75" customHeight="1" x14ac:dyDescent="0.2">
      <c r="A591" s="64"/>
      <c r="D591" s="64"/>
      <c r="J591" s="64"/>
      <c r="K591" s="64"/>
      <c r="L591" s="64"/>
      <c r="M591" s="64"/>
      <c r="N591" s="64"/>
    </row>
    <row r="592" spans="1:14" ht="12.75" customHeight="1" x14ac:dyDescent="0.2">
      <c r="A592" s="64"/>
      <c r="D592" s="64"/>
      <c r="J592" s="64"/>
      <c r="K592" s="64"/>
      <c r="L592" s="64"/>
      <c r="M592" s="64"/>
      <c r="N592" s="64"/>
    </row>
    <row r="593" spans="1:14" ht="12.75" customHeight="1" x14ac:dyDescent="0.2">
      <c r="A593" s="64"/>
      <c r="D593" s="64"/>
      <c r="J593" s="64"/>
      <c r="K593" s="64"/>
      <c r="L593" s="64"/>
      <c r="M593" s="64"/>
      <c r="N593" s="64"/>
    </row>
    <row r="594" spans="1:14" ht="12.75" customHeight="1" x14ac:dyDescent="0.2">
      <c r="A594" s="64"/>
      <c r="D594" s="64"/>
      <c r="J594" s="64"/>
      <c r="K594" s="64"/>
      <c r="L594" s="64"/>
      <c r="M594" s="64"/>
      <c r="N594" s="64"/>
    </row>
    <row r="595" spans="1:14" ht="12.75" customHeight="1" x14ac:dyDescent="0.2">
      <c r="A595" s="64"/>
      <c r="D595" s="64"/>
      <c r="J595" s="64"/>
      <c r="K595" s="64"/>
      <c r="L595" s="64"/>
      <c r="M595" s="64"/>
      <c r="N595" s="64"/>
    </row>
    <row r="596" spans="1:14" ht="12.75" customHeight="1" x14ac:dyDescent="0.2">
      <c r="A596" s="64"/>
      <c r="D596" s="64"/>
      <c r="J596" s="64"/>
      <c r="K596" s="64"/>
      <c r="L596" s="64"/>
      <c r="M596" s="64"/>
      <c r="N596" s="64"/>
    </row>
    <row r="597" spans="1:14" ht="12.75" customHeight="1" x14ac:dyDescent="0.2">
      <c r="A597" s="64"/>
      <c r="D597" s="64"/>
      <c r="J597" s="64"/>
      <c r="K597" s="64"/>
      <c r="L597" s="64"/>
      <c r="M597" s="64"/>
      <c r="N597" s="64"/>
    </row>
    <row r="598" spans="1:14" ht="12.75" customHeight="1" x14ac:dyDescent="0.2">
      <c r="A598" s="64"/>
      <c r="D598" s="64"/>
      <c r="J598" s="64"/>
      <c r="K598" s="64"/>
      <c r="L598" s="64"/>
      <c r="M598" s="64"/>
      <c r="N598" s="64"/>
    </row>
    <row r="599" spans="1:14" ht="12.75" customHeight="1" x14ac:dyDescent="0.2">
      <c r="A599" s="64"/>
      <c r="D599" s="64"/>
      <c r="J599" s="64"/>
      <c r="K599" s="64"/>
      <c r="L599" s="64"/>
      <c r="M599" s="64"/>
      <c r="N599" s="64"/>
    </row>
    <row r="600" spans="1:14" ht="12.75" customHeight="1" x14ac:dyDescent="0.2">
      <c r="A600" s="64"/>
      <c r="D600" s="64"/>
      <c r="J600" s="64"/>
      <c r="K600" s="64"/>
      <c r="L600" s="64"/>
      <c r="M600" s="64"/>
      <c r="N600" s="64"/>
    </row>
    <row r="601" spans="1:14" ht="12.75" customHeight="1" x14ac:dyDescent="0.2">
      <c r="A601" s="64"/>
      <c r="D601" s="64"/>
      <c r="J601" s="64"/>
      <c r="K601" s="64"/>
      <c r="L601" s="64"/>
      <c r="M601" s="64"/>
      <c r="N601" s="64"/>
    </row>
    <row r="602" spans="1:14" ht="12.75" customHeight="1" x14ac:dyDescent="0.2">
      <c r="A602" s="64"/>
      <c r="D602" s="64"/>
      <c r="J602" s="64"/>
      <c r="K602" s="64"/>
      <c r="L602" s="64"/>
      <c r="M602" s="64"/>
      <c r="N602" s="64"/>
    </row>
    <row r="603" spans="1:14" ht="12.75" customHeight="1" x14ac:dyDescent="0.2">
      <c r="A603" s="64"/>
      <c r="D603" s="64"/>
      <c r="J603" s="64"/>
      <c r="K603" s="64"/>
      <c r="L603" s="64"/>
      <c r="M603" s="64"/>
      <c r="N603" s="64"/>
    </row>
    <row r="604" spans="1:14" ht="12.75" customHeight="1" x14ac:dyDescent="0.2">
      <c r="A604" s="64"/>
      <c r="D604" s="64"/>
      <c r="J604" s="64"/>
      <c r="K604" s="64"/>
      <c r="L604" s="64"/>
      <c r="M604" s="64"/>
      <c r="N604" s="64"/>
    </row>
    <row r="605" spans="1:14" ht="12.75" customHeight="1" x14ac:dyDescent="0.2">
      <c r="A605" s="64"/>
      <c r="D605" s="64"/>
      <c r="J605" s="64"/>
      <c r="K605" s="64"/>
      <c r="L605" s="64"/>
      <c r="M605" s="64"/>
      <c r="N605" s="64"/>
    </row>
    <row r="606" spans="1:14" ht="12.75" customHeight="1" x14ac:dyDescent="0.2">
      <c r="A606" s="64"/>
      <c r="D606" s="64"/>
      <c r="J606" s="64"/>
      <c r="K606" s="64"/>
      <c r="L606" s="64"/>
      <c r="M606" s="64"/>
      <c r="N606" s="64"/>
    </row>
    <row r="607" spans="1:14" ht="12.75" customHeight="1" x14ac:dyDescent="0.2">
      <c r="A607" s="64"/>
      <c r="D607" s="64"/>
      <c r="J607" s="64"/>
      <c r="K607" s="64"/>
      <c r="L607" s="64"/>
      <c r="M607" s="64"/>
      <c r="N607" s="64"/>
    </row>
    <row r="608" spans="1:14" ht="12.75" customHeight="1" x14ac:dyDescent="0.2">
      <c r="A608" s="64"/>
      <c r="D608" s="64"/>
      <c r="J608" s="64"/>
      <c r="K608" s="64"/>
      <c r="L608" s="64"/>
      <c r="M608" s="64"/>
      <c r="N608" s="64"/>
    </row>
    <row r="609" spans="1:14" ht="12.75" customHeight="1" x14ac:dyDescent="0.2">
      <c r="A609" s="64"/>
      <c r="D609" s="64"/>
      <c r="J609" s="64"/>
      <c r="K609" s="64"/>
      <c r="L609" s="64"/>
      <c r="M609" s="64"/>
      <c r="N609" s="64"/>
    </row>
    <row r="610" spans="1:14" ht="12.75" customHeight="1" x14ac:dyDescent="0.2">
      <c r="A610" s="64"/>
      <c r="D610" s="64"/>
      <c r="J610" s="64"/>
      <c r="K610" s="64"/>
      <c r="L610" s="64"/>
      <c r="M610" s="64"/>
      <c r="N610" s="64"/>
    </row>
    <row r="611" spans="1:14" ht="12.75" customHeight="1" x14ac:dyDescent="0.2">
      <c r="A611" s="64"/>
      <c r="D611" s="64"/>
      <c r="J611" s="64"/>
      <c r="K611" s="64"/>
      <c r="L611" s="64"/>
      <c r="M611" s="64"/>
      <c r="N611" s="64"/>
    </row>
    <row r="612" spans="1:14" ht="12.75" customHeight="1" x14ac:dyDescent="0.2">
      <c r="A612" s="64"/>
      <c r="D612" s="64"/>
      <c r="J612" s="64"/>
      <c r="K612" s="64"/>
      <c r="L612" s="64"/>
      <c r="M612" s="64"/>
      <c r="N612" s="64"/>
    </row>
    <row r="613" spans="1:14" ht="12.75" customHeight="1" x14ac:dyDescent="0.2">
      <c r="A613" s="64"/>
      <c r="D613" s="64"/>
      <c r="J613" s="64"/>
      <c r="K613" s="64"/>
      <c r="L613" s="64"/>
      <c r="M613" s="64"/>
      <c r="N613" s="64"/>
    </row>
    <row r="614" spans="1:14" ht="12.75" customHeight="1" x14ac:dyDescent="0.2">
      <c r="A614" s="64"/>
      <c r="D614" s="64"/>
      <c r="J614" s="64"/>
      <c r="K614" s="64"/>
      <c r="L614" s="64"/>
      <c r="M614" s="64"/>
      <c r="N614" s="64"/>
    </row>
    <row r="615" spans="1:14" ht="12.75" customHeight="1" x14ac:dyDescent="0.2">
      <c r="A615" s="64"/>
      <c r="D615" s="64"/>
      <c r="J615" s="64"/>
      <c r="K615" s="64"/>
      <c r="L615" s="64"/>
      <c r="M615" s="64"/>
      <c r="N615" s="64"/>
    </row>
    <row r="616" spans="1:14" ht="12.75" customHeight="1" x14ac:dyDescent="0.2">
      <c r="A616" s="64"/>
      <c r="D616" s="64"/>
      <c r="J616" s="64"/>
      <c r="K616" s="64"/>
      <c r="L616" s="64"/>
      <c r="M616" s="64"/>
      <c r="N616" s="64"/>
    </row>
    <row r="617" spans="1:14" ht="12.75" customHeight="1" x14ac:dyDescent="0.2">
      <c r="A617" s="64"/>
      <c r="D617" s="64"/>
      <c r="J617" s="64"/>
      <c r="K617" s="64"/>
      <c r="L617" s="64"/>
      <c r="M617" s="64"/>
      <c r="N617" s="64"/>
    </row>
    <row r="618" spans="1:14" ht="12.75" customHeight="1" x14ac:dyDescent="0.2">
      <c r="A618" s="64"/>
      <c r="D618" s="64"/>
      <c r="J618" s="64"/>
      <c r="K618" s="64"/>
      <c r="L618" s="64"/>
      <c r="M618" s="64"/>
      <c r="N618" s="64"/>
    </row>
    <row r="619" spans="1:14" ht="12.75" customHeight="1" x14ac:dyDescent="0.2">
      <c r="A619" s="64"/>
      <c r="D619" s="64"/>
      <c r="J619" s="64"/>
      <c r="K619" s="64"/>
      <c r="L619" s="64"/>
      <c r="M619" s="64"/>
      <c r="N619" s="64"/>
    </row>
    <row r="620" spans="1:14" ht="12.75" customHeight="1" x14ac:dyDescent="0.2">
      <c r="A620" s="64"/>
      <c r="D620" s="64"/>
      <c r="J620" s="64"/>
      <c r="K620" s="64"/>
      <c r="L620" s="64"/>
      <c r="M620" s="64"/>
      <c r="N620" s="64"/>
    </row>
    <row r="621" spans="1:14" ht="12.75" customHeight="1" x14ac:dyDescent="0.2">
      <c r="A621" s="64"/>
      <c r="D621" s="64"/>
      <c r="J621" s="64"/>
      <c r="K621" s="64"/>
      <c r="L621" s="64"/>
      <c r="M621" s="64"/>
      <c r="N621" s="64"/>
    </row>
    <row r="622" spans="1:14" ht="12.75" customHeight="1" x14ac:dyDescent="0.2">
      <c r="A622" s="64"/>
      <c r="D622" s="64"/>
      <c r="J622" s="64"/>
      <c r="K622" s="64"/>
      <c r="L622" s="64"/>
      <c r="M622" s="64"/>
      <c r="N622" s="64"/>
    </row>
    <row r="623" spans="1:14" ht="12.75" customHeight="1" x14ac:dyDescent="0.2">
      <c r="A623" s="64"/>
      <c r="D623" s="64"/>
      <c r="J623" s="64"/>
      <c r="K623" s="64"/>
      <c r="L623" s="64"/>
      <c r="M623" s="64"/>
      <c r="N623" s="64"/>
    </row>
    <row r="624" spans="1:14" ht="12.75" customHeight="1" x14ac:dyDescent="0.2">
      <c r="A624" s="64"/>
      <c r="D624" s="64"/>
      <c r="J624" s="64"/>
      <c r="K624" s="64"/>
      <c r="L624" s="64"/>
      <c r="M624" s="64"/>
      <c r="N624" s="64"/>
    </row>
    <row r="625" spans="1:14" ht="12.75" customHeight="1" x14ac:dyDescent="0.2">
      <c r="A625" s="64"/>
      <c r="D625" s="64"/>
      <c r="J625" s="64"/>
      <c r="K625" s="64"/>
      <c r="L625" s="64"/>
      <c r="M625" s="64"/>
      <c r="N625" s="64"/>
    </row>
    <row r="626" spans="1:14" ht="12.75" customHeight="1" x14ac:dyDescent="0.2">
      <c r="A626" s="64"/>
      <c r="D626" s="64"/>
      <c r="J626" s="64"/>
      <c r="K626" s="64"/>
      <c r="L626" s="64"/>
      <c r="M626" s="64"/>
      <c r="N626" s="64"/>
    </row>
    <row r="627" spans="1:14" ht="12.75" customHeight="1" x14ac:dyDescent="0.2">
      <c r="A627" s="64"/>
      <c r="D627" s="64"/>
      <c r="J627" s="64"/>
      <c r="K627" s="64"/>
      <c r="L627" s="64"/>
      <c r="M627" s="64"/>
      <c r="N627" s="64"/>
    </row>
    <row r="628" spans="1:14" ht="12.75" customHeight="1" x14ac:dyDescent="0.2">
      <c r="A628" s="64"/>
      <c r="D628" s="64"/>
      <c r="J628" s="64"/>
      <c r="K628" s="64"/>
      <c r="L628" s="64"/>
      <c r="M628" s="64"/>
      <c r="N628" s="64"/>
    </row>
    <row r="629" spans="1:14" ht="12.75" customHeight="1" x14ac:dyDescent="0.2">
      <c r="A629" s="64"/>
      <c r="D629" s="64"/>
      <c r="J629" s="64"/>
      <c r="K629" s="64"/>
      <c r="L629" s="64"/>
      <c r="M629" s="64"/>
      <c r="N629" s="64"/>
    </row>
    <row r="630" spans="1:14" ht="12.75" customHeight="1" x14ac:dyDescent="0.2">
      <c r="A630" s="64"/>
      <c r="D630" s="64"/>
      <c r="J630" s="64"/>
      <c r="K630" s="64"/>
      <c r="L630" s="64"/>
      <c r="M630" s="64"/>
      <c r="N630" s="64"/>
    </row>
    <row r="631" spans="1:14" ht="12.75" customHeight="1" x14ac:dyDescent="0.2">
      <c r="A631" s="64"/>
      <c r="D631" s="64"/>
      <c r="J631" s="64"/>
      <c r="K631" s="64"/>
      <c r="L631" s="64"/>
      <c r="M631" s="64"/>
      <c r="N631" s="64"/>
    </row>
    <row r="632" spans="1:14" ht="12.75" customHeight="1" x14ac:dyDescent="0.2">
      <c r="A632" s="64"/>
      <c r="D632" s="64"/>
      <c r="J632" s="64"/>
      <c r="K632" s="64"/>
      <c r="L632" s="64"/>
      <c r="M632" s="64"/>
      <c r="N632" s="64"/>
    </row>
    <row r="633" spans="1:14" ht="12.75" customHeight="1" x14ac:dyDescent="0.2">
      <c r="A633" s="64"/>
      <c r="D633" s="64"/>
      <c r="J633" s="64"/>
      <c r="K633" s="64"/>
      <c r="L633" s="64"/>
      <c r="M633" s="64"/>
      <c r="N633" s="64"/>
    </row>
    <row r="634" spans="1:14" ht="12.75" customHeight="1" x14ac:dyDescent="0.2">
      <c r="A634" s="64"/>
      <c r="D634" s="64"/>
      <c r="J634" s="64"/>
      <c r="K634" s="64"/>
      <c r="L634" s="64"/>
      <c r="M634" s="64"/>
      <c r="N634" s="64"/>
    </row>
    <row r="635" spans="1:14" ht="12.75" customHeight="1" x14ac:dyDescent="0.2">
      <c r="A635" s="64"/>
      <c r="D635" s="64"/>
      <c r="J635" s="64"/>
      <c r="K635" s="64"/>
      <c r="L635" s="64"/>
      <c r="M635" s="64"/>
      <c r="N635" s="64"/>
    </row>
    <row r="636" spans="1:14" ht="12.75" customHeight="1" x14ac:dyDescent="0.2">
      <c r="A636" s="64"/>
      <c r="D636" s="64"/>
      <c r="J636" s="64"/>
      <c r="K636" s="64"/>
      <c r="L636" s="64"/>
      <c r="M636" s="64"/>
      <c r="N636" s="64"/>
    </row>
    <row r="637" spans="1:14" ht="12.75" customHeight="1" x14ac:dyDescent="0.2">
      <c r="A637" s="64"/>
      <c r="D637" s="64"/>
      <c r="J637" s="64"/>
      <c r="K637" s="64"/>
      <c r="L637" s="64"/>
      <c r="M637" s="64"/>
      <c r="N637" s="64"/>
    </row>
    <row r="638" spans="1:14" ht="12.75" customHeight="1" x14ac:dyDescent="0.2">
      <c r="A638" s="64"/>
      <c r="D638" s="64"/>
      <c r="J638" s="64"/>
      <c r="K638" s="64"/>
      <c r="L638" s="64"/>
      <c r="M638" s="64"/>
      <c r="N638" s="64"/>
    </row>
    <row r="639" spans="1:14" ht="12.75" customHeight="1" x14ac:dyDescent="0.2">
      <c r="A639" s="64"/>
      <c r="D639" s="64"/>
      <c r="J639" s="64"/>
      <c r="K639" s="64"/>
      <c r="L639" s="64"/>
      <c r="M639" s="64"/>
      <c r="N639" s="64"/>
    </row>
    <row r="640" spans="1:14" ht="12.75" customHeight="1" x14ac:dyDescent="0.2">
      <c r="A640" s="64"/>
      <c r="D640" s="64"/>
      <c r="J640" s="64"/>
      <c r="K640" s="64"/>
      <c r="L640" s="64"/>
      <c r="M640" s="64"/>
      <c r="N640" s="64"/>
    </row>
    <row r="641" spans="1:14" ht="12.75" customHeight="1" x14ac:dyDescent="0.2">
      <c r="A641" s="64"/>
      <c r="D641" s="64"/>
      <c r="J641" s="64"/>
      <c r="K641" s="64"/>
      <c r="L641" s="64"/>
      <c r="M641" s="64"/>
      <c r="N641" s="64"/>
    </row>
    <row r="642" spans="1:14" ht="12.75" customHeight="1" x14ac:dyDescent="0.2">
      <c r="A642" s="64"/>
      <c r="D642" s="64"/>
      <c r="J642" s="64"/>
      <c r="K642" s="64"/>
      <c r="L642" s="64"/>
      <c r="M642" s="64"/>
      <c r="N642" s="64"/>
    </row>
    <row r="643" spans="1:14" ht="12.75" customHeight="1" x14ac:dyDescent="0.2">
      <c r="A643" s="64"/>
      <c r="D643" s="64"/>
      <c r="J643" s="64"/>
      <c r="K643" s="64"/>
      <c r="L643" s="64"/>
      <c r="M643" s="64"/>
      <c r="N643" s="64"/>
    </row>
    <row r="644" spans="1:14" ht="12.75" customHeight="1" x14ac:dyDescent="0.2">
      <c r="A644" s="64"/>
      <c r="D644" s="64"/>
      <c r="J644" s="64"/>
      <c r="K644" s="64"/>
      <c r="L644" s="64"/>
      <c r="M644" s="64"/>
      <c r="N644" s="64"/>
    </row>
    <row r="645" spans="1:14" ht="12.75" customHeight="1" x14ac:dyDescent="0.2">
      <c r="A645" s="64"/>
      <c r="D645" s="64"/>
      <c r="J645" s="64"/>
      <c r="K645" s="64"/>
      <c r="L645" s="64"/>
      <c r="M645" s="64"/>
      <c r="N645" s="64"/>
    </row>
    <row r="646" spans="1:14" ht="12.75" customHeight="1" x14ac:dyDescent="0.2">
      <c r="A646" s="64"/>
      <c r="D646" s="64"/>
      <c r="J646" s="64"/>
      <c r="K646" s="64"/>
      <c r="L646" s="64"/>
      <c r="M646" s="64"/>
      <c r="N646" s="64"/>
    </row>
    <row r="647" spans="1:14" ht="12.75" customHeight="1" x14ac:dyDescent="0.2">
      <c r="A647" s="64"/>
      <c r="D647" s="64"/>
      <c r="J647" s="64"/>
      <c r="K647" s="64"/>
      <c r="L647" s="64"/>
      <c r="M647" s="64"/>
      <c r="N647" s="64"/>
    </row>
    <row r="648" spans="1:14" ht="12.75" customHeight="1" x14ac:dyDescent="0.2">
      <c r="A648" s="64"/>
      <c r="D648" s="64"/>
      <c r="J648" s="64"/>
      <c r="K648" s="64"/>
      <c r="L648" s="64"/>
      <c r="M648" s="64"/>
      <c r="N648" s="64"/>
    </row>
    <row r="649" spans="1:14" ht="12.75" customHeight="1" x14ac:dyDescent="0.2">
      <c r="A649" s="64"/>
      <c r="D649" s="64"/>
      <c r="J649" s="64"/>
      <c r="K649" s="64"/>
      <c r="L649" s="64"/>
      <c r="M649" s="64"/>
      <c r="N649" s="64"/>
    </row>
    <row r="650" spans="1:14" ht="12.75" customHeight="1" x14ac:dyDescent="0.2">
      <c r="A650" s="64"/>
      <c r="D650" s="64"/>
      <c r="J650" s="64"/>
      <c r="K650" s="64"/>
      <c r="L650" s="64"/>
      <c r="M650" s="64"/>
      <c r="N650" s="64"/>
    </row>
    <row r="651" spans="1:14" ht="12.75" customHeight="1" x14ac:dyDescent="0.2">
      <c r="A651" s="64"/>
      <c r="D651" s="64"/>
      <c r="J651" s="64"/>
      <c r="K651" s="64"/>
      <c r="L651" s="64"/>
      <c r="M651" s="64"/>
      <c r="N651" s="64"/>
    </row>
    <row r="652" spans="1:14" ht="12.75" customHeight="1" x14ac:dyDescent="0.2">
      <c r="A652" s="64"/>
      <c r="D652" s="64"/>
      <c r="J652" s="64"/>
      <c r="K652" s="64"/>
      <c r="L652" s="64"/>
      <c r="M652" s="64"/>
      <c r="N652" s="64"/>
    </row>
    <row r="653" spans="1:14" ht="12.75" customHeight="1" x14ac:dyDescent="0.2">
      <c r="A653" s="64"/>
      <c r="D653" s="64"/>
      <c r="J653" s="64"/>
      <c r="K653" s="64"/>
      <c r="L653" s="64"/>
      <c r="M653" s="64"/>
      <c r="N653" s="64"/>
    </row>
    <row r="654" spans="1:14" ht="12.75" customHeight="1" x14ac:dyDescent="0.2">
      <c r="A654" s="64"/>
      <c r="D654" s="64"/>
      <c r="J654" s="64"/>
      <c r="K654" s="64"/>
      <c r="L654" s="64"/>
      <c r="M654" s="64"/>
      <c r="N654" s="64"/>
    </row>
    <row r="655" spans="1:14" ht="12.75" customHeight="1" x14ac:dyDescent="0.2">
      <c r="A655" s="64"/>
      <c r="D655" s="64"/>
      <c r="J655" s="64"/>
      <c r="K655" s="64"/>
      <c r="L655" s="64"/>
      <c r="M655" s="64"/>
      <c r="N655" s="64"/>
    </row>
    <row r="656" spans="1:14" ht="12.75" customHeight="1" x14ac:dyDescent="0.2">
      <c r="A656" s="64"/>
      <c r="D656" s="64"/>
      <c r="J656" s="64"/>
      <c r="K656" s="64"/>
      <c r="L656" s="64"/>
      <c r="M656" s="64"/>
      <c r="N656" s="64"/>
    </row>
    <row r="657" spans="1:14" ht="12.75" customHeight="1" x14ac:dyDescent="0.2">
      <c r="A657" s="64"/>
      <c r="D657" s="64"/>
      <c r="J657" s="64"/>
      <c r="K657" s="64"/>
      <c r="L657" s="64"/>
      <c r="M657" s="64"/>
      <c r="N657" s="64"/>
    </row>
    <row r="658" spans="1:14" ht="12.75" customHeight="1" x14ac:dyDescent="0.2">
      <c r="A658" s="64"/>
      <c r="D658" s="64"/>
      <c r="J658" s="64"/>
      <c r="K658" s="64"/>
      <c r="L658" s="64"/>
      <c r="M658" s="64"/>
      <c r="N658" s="64"/>
    </row>
    <row r="659" spans="1:14" ht="12.75" customHeight="1" x14ac:dyDescent="0.2">
      <c r="A659" s="64"/>
      <c r="D659" s="64"/>
      <c r="J659" s="64"/>
      <c r="K659" s="64"/>
      <c r="L659" s="64"/>
      <c r="M659" s="64"/>
      <c r="N659" s="64"/>
    </row>
    <row r="660" spans="1:14" ht="12.75" customHeight="1" x14ac:dyDescent="0.2">
      <c r="A660" s="64"/>
      <c r="D660" s="64"/>
      <c r="J660" s="64"/>
      <c r="K660" s="64"/>
      <c r="L660" s="64"/>
      <c r="M660" s="64"/>
      <c r="N660" s="64"/>
    </row>
    <row r="661" spans="1:14" ht="12.75" customHeight="1" x14ac:dyDescent="0.2">
      <c r="A661" s="64"/>
      <c r="D661" s="64"/>
      <c r="J661" s="64"/>
      <c r="K661" s="64"/>
      <c r="L661" s="64"/>
      <c r="M661" s="64"/>
      <c r="N661" s="64"/>
    </row>
    <row r="662" spans="1:14" ht="12.75" customHeight="1" x14ac:dyDescent="0.2">
      <c r="A662" s="64"/>
      <c r="D662" s="64"/>
      <c r="J662" s="64"/>
      <c r="K662" s="64"/>
      <c r="L662" s="64"/>
      <c r="M662" s="64"/>
      <c r="N662" s="64"/>
    </row>
    <row r="663" spans="1:14" ht="12.75" customHeight="1" x14ac:dyDescent="0.2">
      <c r="A663" s="64"/>
      <c r="D663" s="64"/>
      <c r="J663" s="64"/>
      <c r="K663" s="64"/>
      <c r="L663" s="64"/>
      <c r="M663" s="64"/>
      <c r="N663" s="64"/>
    </row>
    <row r="664" spans="1:14" ht="12.75" customHeight="1" x14ac:dyDescent="0.2">
      <c r="A664" s="64"/>
      <c r="D664" s="64"/>
      <c r="J664" s="64"/>
      <c r="K664" s="64"/>
      <c r="L664" s="64"/>
      <c r="M664" s="64"/>
      <c r="N664" s="64"/>
    </row>
    <row r="665" spans="1:14" ht="12.75" customHeight="1" x14ac:dyDescent="0.2">
      <c r="A665" s="64"/>
      <c r="D665" s="64"/>
      <c r="J665" s="64"/>
      <c r="K665" s="64"/>
      <c r="L665" s="64"/>
      <c r="M665" s="64"/>
      <c r="N665" s="64"/>
    </row>
    <row r="666" spans="1:14" ht="12.75" customHeight="1" x14ac:dyDescent="0.2">
      <c r="A666" s="64"/>
      <c r="D666" s="64"/>
      <c r="J666" s="64"/>
      <c r="K666" s="64"/>
      <c r="L666" s="64"/>
      <c r="M666" s="64"/>
      <c r="N666" s="64"/>
    </row>
    <row r="667" spans="1:14" ht="12.75" customHeight="1" x14ac:dyDescent="0.2">
      <c r="A667" s="64"/>
      <c r="D667" s="64"/>
      <c r="J667" s="64"/>
      <c r="K667" s="64"/>
      <c r="L667" s="64"/>
      <c r="M667" s="64"/>
      <c r="N667" s="64"/>
    </row>
    <row r="668" spans="1:14" ht="12.75" customHeight="1" x14ac:dyDescent="0.2">
      <c r="A668" s="64"/>
      <c r="D668" s="64"/>
      <c r="J668" s="64"/>
      <c r="K668" s="64"/>
      <c r="L668" s="64"/>
      <c r="M668" s="64"/>
      <c r="N668" s="64"/>
    </row>
    <row r="669" spans="1:14" ht="12.75" customHeight="1" x14ac:dyDescent="0.2">
      <c r="A669" s="64"/>
      <c r="D669" s="64"/>
      <c r="J669" s="64"/>
      <c r="K669" s="64"/>
      <c r="L669" s="64"/>
      <c r="M669" s="64"/>
      <c r="N669" s="64"/>
    </row>
    <row r="670" spans="1:14" ht="12.75" customHeight="1" x14ac:dyDescent="0.2">
      <c r="A670" s="64"/>
      <c r="D670" s="64"/>
      <c r="J670" s="64"/>
      <c r="K670" s="64"/>
      <c r="L670" s="64"/>
      <c r="M670" s="64"/>
      <c r="N670" s="64"/>
    </row>
    <row r="671" spans="1:14" ht="12.75" customHeight="1" x14ac:dyDescent="0.2">
      <c r="A671" s="64"/>
      <c r="D671" s="64"/>
      <c r="J671" s="64"/>
      <c r="K671" s="64"/>
      <c r="L671" s="64"/>
      <c r="M671" s="64"/>
      <c r="N671" s="64"/>
    </row>
    <row r="672" spans="1:14" ht="12.75" customHeight="1" x14ac:dyDescent="0.2">
      <c r="A672" s="64"/>
      <c r="D672" s="64"/>
      <c r="J672" s="64"/>
      <c r="K672" s="64"/>
      <c r="L672" s="64"/>
      <c r="M672" s="64"/>
      <c r="N672" s="64"/>
    </row>
    <row r="673" spans="1:14" ht="12.75" customHeight="1" x14ac:dyDescent="0.2">
      <c r="A673" s="64"/>
      <c r="D673" s="64"/>
      <c r="J673" s="64"/>
      <c r="K673" s="64"/>
      <c r="L673" s="64"/>
      <c r="M673" s="64"/>
      <c r="N673" s="64"/>
    </row>
    <row r="674" spans="1:14" ht="12.75" customHeight="1" x14ac:dyDescent="0.2">
      <c r="A674" s="64"/>
      <c r="D674" s="64"/>
      <c r="J674" s="64"/>
      <c r="K674" s="64"/>
      <c r="L674" s="64"/>
      <c r="M674" s="64"/>
      <c r="N674" s="64"/>
    </row>
    <row r="675" spans="1:14" ht="12.75" customHeight="1" x14ac:dyDescent="0.2">
      <c r="A675" s="64"/>
      <c r="D675" s="64"/>
      <c r="J675" s="64"/>
      <c r="K675" s="64"/>
      <c r="L675" s="64"/>
      <c r="M675" s="64"/>
      <c r="N675" s="64"/>
    </row>
    <row r="676" spans="1:14" ht="12.75" customHeight="1" x14ac:dyDescent="0.2">
      <c r="A676" s="64"/>
      <c r="D676" s="64"/>
      <c r="J676" s="64"/>
      <c r="K676" s="64"/>
      <c r="L676" s="64"/>
      <c r="M676" s="64"/>
      <c r="N676" s="64"/>
    </row>
    <row r="677" spans="1:14" ht="12.75" customHeight="1" x14ac:dyDescent="0.2">
      <c r="A677" s="64"/>
      <c r="D677" s="64"/>
      <c r="J677" s="64"/>
      <c r="K677" s="64"/>
      <c r="L677" s="64"/>
      <c r="M677" s="64"/>
      <c r="N677" s="64"/>
    </row>
    <row r="678" spans="1:14" ht="12.75" customHeight="1" x14ac:dyDescent="0.2">
      <c r="A678" s="64"/>
      <c r="D678" s="64"/>
      <c r="J678" s="64"/>
      <c r="K678" s="64"/>
      <c r="L678" s="64"/>
      <c r="M678" s="64"/>
      <c r="N678" s="64"/>
    </row>
    <row r="679" spans="1:14" ht="12.75" customHeight="1" x14ac:dyDescent="0.2">
      <c r="A679" s="64"/>
      <c r="D679" s="64"/>
      <c r="J679" s="64"/>
      <c r="K679" s="64"/>
      <c r="L679" s="64"/>
      <c r="M679" s="64"/>
      <c r="N679" s="64"/>
    </row>
    <row r="680" spans="1:14" ht="12.75" customHeight="1" x14ac:dyDescent="0.2">
      <c r="A680" s="64"/>
      <c r="D680" s="64"/>
      <c r="J680" s="64"/>
      <c r="K680" s="64"/>
      <c r="L680" s="64"/>
      <c r="M680" s="64"/>
      <c r="N680" s="64"/>
    </row>
    <row r="681" spans="1:14" ht="12.75" customHeight="1" x14ac:dyDescent="0.2">
      <c r="A681" s="64"/>
      <c r="D681" s="64"/>
      <c r="J681" s="64"/>
      <c r="K681" s="64"/>
      <c r="L681" s="64"/>
      <c r="M681" s="64"/>
      <c r="N681" s="64"/>
    </row>
    <row r="682" spans="1:14" ht="12.75" customHeight="1" x14ac:dyDescent="0.2">
      <c r="A682" s="64"/>
      <c r="D682" s="64"/>
      <c r="J682" s="64"/>
      <c r="K682" s="64"/>
      <c r="L682" s="64"/>
      <c r="M682" s="64"/>
      <c r="N682" s="64"/>
    </row>
    <row r="683" spans="1:14" ht="12.75" customHeight="1" x14ac:dyDescent="0.2">
      <c r="A683" s="64"/>
      <c r="D683" s="64"/>
      <c r="J683" s="64"/>
      <c r="K683" s="64"/>
      <c r="L683" s="64"/>
      <c r="M683" s="64"/>
      <c r="N683" s="64"/>
    </row>
    <row r="684" spans="1:14" ht="12.75" customHeight="1" x14ac:dyDescent="0.2">
      <c r="A684" s="64"/>
      <c r="D684" s="64"/>
      <c r="J684" s="64"/>
      <c r="K684" s="64"/>
      <c r="L684" s="64"/>
      <c r="M684" s="64"/>
      <c r="N684" s="64"/>
    </row>
    <row r="685" spans="1:14" ht="12.75" customHeight="1" x14ac:dyDescent="0.2">
      <c r="A685" s="64"/>
      <c r="D685" s="64"/>
      <c r="J685" s="64"/>
      <c r="K685" s="64"/>
      <c r="L685" s="64"/>
      <c r="M685" s="64"/>
      <c r="N685" s="64"/>
    </row>
    <row r="686" spans="1:14" ht="12.75" customHeight="1" x14ac:dyDescent="0.2">
      <c r="A686" s="64"/>
      <c r="D686" s="64"/>
      <c r="J686" s="64"/>
      <c r="K686" s="64"/>
      <c r="L686" s="64"/>
      <c r="M686" s="64"/>
      <c r="N686" s="64"/>
    </row>
    <row r="687" spans="1:14" ht="12.75" customHeight="1" x14ac:dyDescent="0.2">
      <c r="A687" s="64"/>
      <c r="D687" s="64"/>
      <c r="J687" s="64"/>
      <c r="K687" s="64"/>
      <c r="L687" s="64"/>
      <c r="M687" s="64"/>
      <c r="N687" s="64"/>
    </row>
    <row r="688" spans="1:14" ht="12.75" customHeight="1" x14ac:dyDescent="0.2">
      <c r="A688" s="64"/>
      <c r="D688" s="64"/>
      <c r="J688" s="64"/>
      <c r="K688" s="64"/>
      <c r="L688" s="64"/>
      <c r="M688" s="64"/>
      <c r="N688" s="64"/>
    </row>
    <row r="689" spans="1:14" ht="12.75" customHeight="1" x14ac:dyDescent="0.2">
      <c r="A689" s="64"/>
      <c r="D689" s="64"/>
      <c r="J689" s="64"/>
      <c r="K689" s="64"/>
      <c r="L689" s="64"/>
      <c r="M689" s="64"/>
      <c r="N689" s="64"/>
    </row>
    <row r="690" spans="1:14" ht="12.75" customHeight="1" x14ac:dyDescent="0.2">
      <c r="A690" s="64"/>
      <c r="D690" s="64"/>
      <c r="J690" s="64"/>
      <c r="K690" s="64"/>
      <c r="L690" s="64"/>
      <c r="M690" s="64"/>
      <c r="N690" s="64"/>
    </row>
    <row r="691" spans="1:14" ht="12.75" customHeight="1" x14ac:dyDescent="0.2">
      <c r="A691" s="64"/>
      <c r="D691" s="64"/>
      <c r="J691" s="64"/>
      <c r="K691" s="64"/>
      <c r="L691" s="64"/>
      <c r="M691" s="64"/>
      <c r="N691" s="64"/>
    </row>
    <row r="692" spans="1:14" ht="12.75" customHeight="1" x14ac:dyDescent="0.2">
      <c r="A692" s="64"/>
      <c r="D692" s="64"/>
      <c r="J692" s="64"/>
      <c r="K692" s="64"/>
      <c r="L692" s="64"/>
      <c r="M692" s="64"/>
      <c r="N692" s="64"/>
    </row>
    <row r="693" spans="1:14" ht="12.75" customHeight="1" x14ac:dyDescent="0.2">
      <c r="A693" s="64"/>
      <c r="D693" s="64"/>
      <c r="J693" s="64"/>
      <c r="K693" s="64"/>
      <c r="L693" s="64"/>
      <c r="M693" s="64"/>
      <c r="N693" s="64"/>
    </row>
    <row r="694" spans="1:14" ht="12.75" customHeight="1" x14ac:dyDescent="0.2">
      <c r="A694" s="64"/>
      <c r="D694" s="64"/>
      <c r="J694" s="64"/>
      <c r="K694" s="64"/>
      <c r="L694" s="64"/>
      <c r="M694" s="64"/>
      <c r="N694" s="64"/>
    </row>
    <row r="695" spans="1:14" ht="12.75" customHeight="1" x14ac:dyDescent="0.2">
      <c r="A695" s="64"/>
      <c r="D695" s="64"/>
      <c r="J695" s="64"/>
      <c r="K695" s="64"/>
      <c r="L695" s="64"/>
      <c r="M695" s="64"/>
      <c r="N695" s="64"/>
    </row>
    <row r="696" spans="1:14" ht="12.75" customHeight="1" x14ac:dyDescent="0.2">
      <c r="A696" s="64"/>
      <c r="D696" s="64"/>
      <c r="J696" s="64"/>
      <c r="K696" s="64"/>
      <c r="L696" s="64"/>
      <c r="M696" s="64"/>
      <c r="N696" s="64"/>
    </row>
    <row r="697" spans="1:14" ht="12.75" customHeight="1" x14ac:dyDescent="0.2">
      <c r="A697" s="64"/>
      <c r="D697" s="64"/>
      <c r="J697" s="64"/>
      <c r="K697" s="64"/>
      <c r="L697" s="64"/>
      <c r="M697" s="64"/>
      <c r="N697" s="64"/>
    </row>
    <row r="698" spans="1:14" ht="12.75" customHeight="1" x14ac:dyDescent="0.2">
      <c r="A698" s="64"/>
      <c r="D698" s="64"/>
      <c r="J698" s="64"/>
      <c r="K698" s="64"/>
      <c r="L698" s="64"/>
      <c r="M698" s="64"/>
      <c r="N698" s="64"/>
    </row>
    <row r="699" spans="1:14" ht="12.75" customHeight="1" x14ac:dyDescent="0.2">
      <c r="A699" s="64"/>
      <c r="D699" s="64"/>
      <c r="J699" s="64"/>
      <c r="K699" s="64"/>
      <c r="L699" s="64"/>
      <c r="M699" s="64"/>
      <c r="N699" s="64"/>
    </row>
    <row r="700" spans="1:14" ht="12.75" customHeight="1" x14ac:dyDescent="0.2">
      <c r="A700" s="64"/>
      <c r="D700" s="64"/>
      <c r="J700" s="64"/>
      <c r="K700" s="64"/>
      <c r="L700" s="64"/>
      <c r="M700" s="64"/>
      <c r="N700" s="64"/>
    </row>
    <row r="701" spans="1:14" ht="12.75" customHeight="1" x14ac:dyDescent="0.2">
      <c r="A701" s="64"/>
      <c r="D701" s="64"/>
      <c r="J701" s="64"/>
      <c r="K701" s="64"/>
      <c r="L701" s="64"/>
      <c r="M701" s="64"/>
      <c r="N701" s="64"/>
    </row>
    <row r="702" spans="1:14" ht="12.75" customHeight="1" x14ac:dyDescent="0.2">
      <c r="A702" s="64"/>
      <c r="D702" s="64"/>
      <c r="J702" s="64"/>
      <c r="K702" s="64"/>
      <c r="L702" s="64"/>
      <c r="M702" s="64"/>
      <c r="N702" s="64"/>
    </row>
    <row r="703" spans="1:14" ht="12.75" customHeight="1" x14ac:dyDescent="0.2">
      <c r="A703" s="64"/>
      <c r="D703" s="64"/>
      <c r="J703" s="64"/>
      <c r="K703" s="64"/>
      <c r="L703" s="64"/>
      <c r="M703" s="64"/>
      <c r="N703" s="64"/>
    </row>
    <row r="704" spans="1:14" ht="12.75" customHeight="1" x14ac:dyDescent="0.2">
      <c r="A704" s="64"/>
      <c r="D704" s="64"/>
      <c r="J704" s="64"/>
      <c r="K704" s="64"/>
      <c r="L704" s="64"/>
      <c r="M704" s="64"/>
      <c r="N704" s="64"/>
    </row>
    <row r="705" spans="1:14" ht="12.75" customHeight="1" x14ac:dyDescent="0.2">
      <c r="A705" s="64"/>
      <c r="D705" s="64"/>
      <c r="J705" s="64"/>
      <c r="K705" s="64"/>
      <c r="L705" s="64"/>
      <c r="M705" s="64"/>
      <c r="N705" s="64"/>
    </row>
    <row r="706" spans="1:14" ht="12.75" customHeight="1" x14ac:dyDescent="0.2">
      <c r="A706" s="64"/>
      <c r="D706" s="64"/>
      <c r="J706" s="64"/>
      <c r="K706" s="64"/>
      <c r="L706" s="64"/>
      <c r="M706" s="64"/>
      <c r="N706" s="64"/>
    </row>
    <row r="707" spans="1:14" ht="12.75" customHeight="1" x14ac:dyDescent="0.2">
      <c r="A707" s="64"/>
      <c r="D707" s="64"/>
      <c r="J707" s="64"/>
      <c r="K707" s="64"/>
      <c r="L707" s="64"/>
      <c r="M707" s="64"/>
      <c r="N707" s="64"/>
    </row>
    <row r="708" spans="1:14" ht="12.75" customHeight="1" x14ac:dyDescent="0.2">
      <c r="A708" s="64"/>
      <c r="D708" s="64"/>
      <c r="J708" s="64"/>
      <c r="K708" s="64"/>
      <c r="L708" s="64"/>
      <c r="M708" s="64"/>
      <c r="N708" s="64"/>
    </row>
    <row r="709" spans="1:14" ht="12.75" customHeight="1" x14ac:dyDescent="0.2">
      <c r="A709" s="64"/>
      <c r="D709" s="64"/>
      <c r="J709" s="64"/>
      <c r="K709" s="64"/>
      <c r="L709" s="64"/>
      <c r="M709" s="64"/>
      <c r="N709" s="64"/>
    </row>
    <row r="710" spans="1:14" ht="12.75" customHeight="1" x14ac:dyDescent="0.2">
      <c r="A710" s="64"/>
      <c r="D710" s="64"/>
      <c r="J710" s="64"/>
      <c r="K710" s="64"/>
      <c r="L710" s="64"/>
      <c r="M710" s="64"/>
      <c r="N710" s="64"/>
    </row>
    <row r="711" spans="1:14" ht="12.75" customHeight="1" x14ac:dyDescent="0.2">
      <c r="A711" s="64"/>
      <c r="D711" s="64"/>
      <c r="J711" s="64"/>
      <c r="K711" s="64"/>
      <c r="L711" s="64"/>
      <c r="M711" s="64"/>
      <c r="N711" s="64"/>
    </row>
    <row r="712" spans="1:14" ht="12.75" customHeight="1" x14ac:dyDescent="0.2">
      <c r="A712" s="64"/>
      <c r="D712" s="64"/>
      <c r="J712" s="64"/>
      <c r="K712" s="64"/>
      <c r="L712" s="64"/>
      <c r="M712" s="64"/>
      <c r="N712" s="64"/>
    </row>
    <row r="713" spans="1:14" ht="12.75" customHeight="1" x14ac:dyDescent="0.2">
      <c r="A713" s="64"/>
      <c r="D713" s="64"/>
      <c r="J713" s="64"/>
      <c r="K713" s="64"/>
      <c r="L713" s="64"/>
      <c r="M713" s="64"/>
      <c r="N713" s="64"/>
    </row>
    <row r="714" spans="1:14" ht="12.75" customHeight="1" x14ac:dyDescent="0.2">
      <c r="A714" s="64"/>
      <c r="D714" s="64"/>
      <c r="J714" s="64"/>
      <c r="K714" s="64"/>
      <c r="L714" s="64"/>
      <c r="M714" s="64"/>
      <c r="N714" s="64"/>
    </row>
    <row r="715" spans="1:14" ht="12.75" customHeight="1" x14ac:dyDescent="0.2">
      <c r="A715" s="64"/>
      <c r="D715" s="64"/>
      <c r="J715" s="64"/>
      <c r="K715" s="64"/>
      <c r="L715" s="64"/>
      <c r="M715" s="64"/>
      <c r="N715" s="64"/>
    </row>
    <row r="716" spans="1:14" ht="12.75" customHeight="1" x14ac:dyDescent="0.2">
      <c r="A716" s="64"/>
      <c r="D716" s="64"/>
      <c r="J716" s="64"/>
      <c r="K716" s="64"/>
      <c r="L716" s="64"/>
      <c r="M716" s="64"/>
      <c r="N716" s="64"/>
    </row>
    <row r="717" spans="1:14" ht="12.75" customHeight="1" x14ac:dyDescent="0.2">
      <c r="A717" s="64"/>
      <c r="D717" s="64"/>
      <c r="J717" s="64"/>
      <c r="K717" s="64"/>
      <c r="L717" s="64"/>
      <c r="M717" s="64"/>
      <c r="N717" s="64"/>
    </row>
    <row r="718" spans="1:14" ht="12.75" customHeight="1" x14ac:dyDescent="0.2">
      <c r="A718" s="64"/>
      <c r="D718" s="64"/>
      <c r="J718" s="64"/>
      <c r="K718" s="64"/>
      <c r="L718" s="64"/>
      <c r="M718" s="64"/>
      <c r="N718" s="64"/>
    </row>
    <row r="719" spans="1:14" ht="12.75" customHeight="1" x14ac:dyDescent="0.2">
      <c r="A719" s="64"/>
      <c r="D719" s="64"/>
      <c r="J719" s="64"/>
      <c r="K719" s="64"/>
      <c r="L719" s="64"/>
      <c r="M719" s="64"/>
      <c r="N719" s="64"/>
    </row>
    <row r="720" spans="1:14" ht="12.75" customHeight="1" x14ac:dyDescent="0.2">
      <c r="A720" s="64"/>
      <c r="D720" s="64"/>
      <c r="J720" s="64"/>
      <c r="K720" s="64"/>
      <c r="L720" s="64"/>
      <c r="M720" s="64"/>
      <c r="N720" s="64"/>
    </row>
    <row r="721" spans="1:14" ht="12.75" customHeight="1" x14ac:dyDescent="0.2">
      <c r="A721" s="64"/>
      <c r="D721" s="64"/>
      <c r="J721" s="64"/>
      <c r="K721" s="64"/>
      <c r="L721" s="64"/>
      <c r="M721" s="64"/>
      <c r="N721" s="64"/>
    </row>
    <row r="722" spans="1:14" ht="12.75" customHeight="1" x14ac:dyDescent="0.2">
      <c r="A722" s="64"/>
      <c r="D722" s="64"/>
      <c r="J722" s="64"/>
      <c r="K722" s="64"/>
      <c r="L722" s="64"/>
      <c r="M722" s="64"/>
      <c r="N722" s="64"/>
    </row>
    <row r="723" spans="1:14" ht="12.75" customHeight="1" x14ac:dyDescent="0.2">
      <c r="A723" s="64"/>
      <c r="D723" s="64"/>
      <c r="J723" s="64"/>
      <c r="K723" s="64"/>
      <c r="L723" s="64"/>
      <c r="M723" s="64"/>
      <c r="N723" s="64"/>
    </row>
    <row r="724" spans="1:14" ht="12.75" customHeight="1" x14ac:dyDescent="0.2">
      <c r="A724" s="64"/>
      <c r="D724" s="64"/>
      <c r="J724" s="64"/>
      <c r="K724" s="64"/>
      <c r="L724" s="64"/>
      <c r="M724" s="64"/>
      <c r="N724" s="64"/>
    </row>
    <row r="725" spans="1:14" ht="12.75" customHeight="1" x14ac:dyDescent="0.2">
      <c r="A725" s="64"/>
      <c r="D725" s="64"/>
      <c r="J725" s="64"/>
      <c r="K725" s="64"/>
      <c r="L725" s="64"/>
      <c r="M725" s="64"/>
      <c r="N725" s="64"/>
    </row>
    <row r="726" spans="1:14" ht="12.75" customHeight="1" x14ac:dyDescent="0.2">
      <c r="A726" s="64"/>
      <c r="D726" s="64"/>
      <c r="J726" s="64"/>
      <c r="K726" s="64"/>
      <c r="L726" s="64"/>
      <c r="M726" s="64"/>
      <c r="N726" s="64"/>
    </row>
    <row r="727" spans="1:14" ht="12.75" customHeight="1" x14ac:dyDescent="0.2">
      <c r="A727" s="64"/>
      <c r="D727" s="64"/>
      <c r="J727" s="64"/>
      <c r="K727" s="64"/>
      <c r="L727" s="64"/>
      <c r="M727" s="64"/>
      <c r="N727" s="64"/>
    </row>
    <row r="728" spans="1:14" ht="12.75" customHeight="1" x14ac:dyDescent="0.2">
      <c r="A728" s="64"/>
      <c r="D728" s="64"/>
      <c r="J728" s="64"/>
      <c r="K728" s="64"/>
      <c r="L728" s="64"/>
      <c r="M728" s="64"/>
      <c r="N728" s="64"/>
    </row>
    <row r="729" spans="1:14" ht="12.75" customHeight="1" x14ac:dyDescent="0.2">
      <c r="A729" s="64"/>
      <c r="D729" s="64"/>
      <c r="J729" s="64"/>
      <c r="K729" s="64"/>
      <c r="L729" s="64"/>
      <c r="M729" s="64"/>
      <c r="N729" s="64"/>
    </row>
    <row r="730" spans="1:14" ht="12.75" customHeight="1" x14ac:dyDescent="0.2">
      <c r="A730" s="64"/>
      <c r="D730" s="64"/>
      <c r="J730" s="64"/>
      <c r="K730" s="64"/>
      <c r="L730" s="64"/>
      <c r="M730" s="64"/>
      <c r="N730" s="64"/>
    </row>
    <row r="731" spans="1:14" ht="12.75" customHeight="1" x14ac:dyDescent="0.2">
      <c r="A731" s="64"/>
      <c r="D731" s="64"/>
      <c r="J731" s="64"/>
      <c r="K731" s="64"/>
      <c r="L731" s="64"/>
      <c r="M731" s="64"/>
      <c r="N731" s="64"/>
    </row>
    <row r="732" spans="1:14" ht="12.75" customHeight="1" x14ac:dyDescent="0.2">
      <c r="A732" s="64"/>
      <c r="D732" s="64"/>
      <c r="J732" s="64"/>
      <c r="K732" s="64"/>
      <c r="L732" s="64"/>
      <c r="M732" s="64"/>
      <c r="N732" s="64"/>
    </row>
    <row r="733" spans="1:14" ht="12.75" customHeight="1" x14ac:dyDescent="0.2">
      <c r="A733" s="64"/>
      <c r="D733" s="64"/>
      <c r="J733" s="64"/>
      <c r="K733" s="64"/>
      <c r="L733" s="64"/>
      <c r="M733" s="64"/>
      <c r="N733" s="64"/>
    </row>
    <row r="734" spans="1:14" ht="12.75" customHeight="1" x14ac:dyDescent="0.2">
      <c r="A734" s="64"/>
      <c r="D734" s="64"/>
      <c r="J734" s="64"/>
      <c r="K734" s="64"/>
      <c r="L734" s="64"/>
      <c r="M734" s="64"/>
      <c r="N734" s="64"/>
    </row>
    <row r="735" spans="1:14" ht="12.75" customHeight="1" x14ac:dyDescent="0.2">
      <c r="A735" s="64"/>
      <c r="D735" s="64"/>
      <c r="J735" s="64"/>
      <c r="K735" s="64"/>
      <c r="L735" s="64"/>
      <c r="M735" s="64"/>
      <c r="N735" s="64"/>
    </row>
    <row r="736" spans="1:14" ht="12.75" customHeight="1" x14ac:dyDescent="0.2">
      <c r="A736" s="64"/>
      <c r="D736" s="64"/>
      <c r="J736" s="64"/>
      <c r="K736" s="64"/>
      <c r="L736" s="64"/>
      <c r="M736" s="64"/>
      <c r="N736" s="64"/>
    </row>
    <row r="737" spans="1:14" ht="12.75" customHeight="1" x14ac:dyDescent="0.2">
      <c r="A737" s="64"/>
      <c r="D737" s="64"/>
      <c r="J737" s="64"/>
      <c r="K737" s="64"/>
      <c r="L737" s="64"/>
      <c r="M737" s="64"/>
      <c r="N737" s="64"/>
    </row>
    <row r="738" spans="1:14" ht="12.75" customHeight="1" x14ac:dyDescent="0.2">
      <c r="A738" s="64"/>
      <c r="D738" s="64"/>
      <c r="J738" s="64"/>
      <c r="K738" s="64"/>
      <c r="L738" s="64"/>
      <c r="M738" s="64"/>
      <c r="N738" s="64"/>
    </row>
    <row r="739" spans="1:14" ht="12.75" customHeight="1" x14ac:dyDescent="0.2">
      <c r="A739" s="64"/>
      <c r="D739" s="64"/>
      <c r="J739" s="64"/>
      <c r="K739" s="64"/>
      <c r="L739" s="64"/>
      <c r="M739" s="64"/>
      <c r="N739" s="64"/>
    </row>
    <row r="740" spans="1:14" ht="12.75" customHeight="1" x14ac:dyDescent="0.2">
      <c r="A740" s="64"/>
      <c r="D740" s="64"/>
      <c r="J740" s="64"/>
      <c r="K740" s="64"/>
      <c r="L740" s="64"/>
      <c r="M740" s="64"/>
      <c r="N740" s="64"/>
    </row>
    <row r="741" spans="1:14" ht="12.75" customHeight="1" x14ac:dyDescent="0.2">
      <c r="A741" s="64"/>
      <c r="D741" s="64"/>
      <c r="J741" s="64"/>
      <c r="K741" s="64"/>
      <c r="L741" s="64"/>
      <c r="M741" s="64"/>
      <c r="N741" s="64"/>
    </row>
    <row r="742" spans="1:14" ht="12.75" customHeight="1" x14ac:dyDescent="0.2">
      <c r="A742" s="64"/>
      <c r="D742" s="64"/>
      <c r="J742" s="64"/>
      <c r="K742" s="64"/>
      <c r="L742" s="64"/>
      <c r="M742" s="64"/>
      <c r="N742" s="64"/>
    </row>
    <row r="743" spans="1:14" ht="12.75" customHeight="1" x14ac:dyDescent="0.2">
      <c r="A743" s="64"/>
      <c r="D743" s="64"/>
      <c r="J743" s="64"/>
      <c r="K743" s="64"/>
      <c r="L743" s="64"/>
      <c r="M743" s="64"/>
      <c r="N743" s="64"/>
    </row>
    <row r="744" spans="1:14" ht="12.75" customHeight="1" x14ac:dyDescent="0.2">
      <c r="A744" s="64"/>
      <c r="D744" s="64"/>
      <c r="J744" s="64"/>
      <c r="K744" s="64"/>
      <c r="L744" s="64"/>
      <c r="M744" s="64"/>
      <c r="N744" s="64"/>
    </row>
    <row r="745" spans="1:14" ht="12.75" customHeight="1" x14ac:dyDescent="0.2">
      <c r="A745" s="64"/>
      <c r="D745" s="64"/>
      <c r="J745" s="64"/>
      <c r="K745" s="64"/>
      <c r="L745" s="64"/>
      <c r="M745" s="64"/>
      <c r="N745" s="64"/>
    </row>
    <row r="746" spans="1:14" ht="12.75" customHeight="1" x14ac:dyDescent="0.2">
      <c r="A746" s="64"/>
      <c r="D746" s="64"/>
      <c r="J746" s="64"/>
      <c r="K746" s="64"/>
      <c r="L746" s="64"/>
      <c r="M746" s="64"/>
      <c r="N746" s="64"/>
    </row>
    <row r="747" spans="1:14" ht="12.75" customHeight="1" x14ac:dyDescent="0.2">
      <c r="A747" s="64"/>
      <c r="D747" s="64"/>
      <c r="J747" s="64"/>
      <c r="K747" s="64"/>
      <c r="L747" s="64"/>
      <c r="M747" s="64"/>
      <c r="N747" s="64"/>
    </row>
    <row r="748" spans="1:14" ht="12.75" customHeight="1" x14ac:dyDescent="0.2">
      <c r="A748" s="64"/>
      <c r="D748" s="64"/>
      <c r="J748" s="64"/>
      <c r="K748" s="64"/>
      <c r="L748" s="64"/>
      <c r="M748" s="64"/>
      <c r="N748" s="64"/>
    </row>
    <row r="749" spans="1:14" ht="12.75" customHeight="1" x14ac:dyDescent="0.2">
      <c r="A749" s="64"/>
      <c r="D749" s="64"/>
      <c r="J749" s="64"/>
      <c r="K749" s="64"/>
      <c r="L749" s="64"/>
      <c r="M749" s="64"/>
      <c r="N749" s="64"/>
    </row>
    <row r="750" spans="1:14" ht="12.75" customHeight="1" x14ac:dyDescent="0.2">
      <c r="A750" s="64"/>
      <c r="D750" s="64"/>
      <c r="J750" s="64"/>
      <c r="K750" s="64"/>
      <c r="L750" s="64"/>
      <c r="M750" s="64"/>
      <c r="N750" s="64"/>
    </row>
    <row r="751" spans="1:14" ht="12.75" customHeight="1" x14ac:dyDescent="0.2">
      <c r="A751" s="64"/>
      <c r="D751" s="64"/>
      <c r="J751" s="64"/>
      <c r="K751" s="64"/>
      <c r="L751" s="64"/>
      <c r="M751" s="64"/>
      <c r="N751" s="64"/>
    </row>
    <row r="752" spans="1:14" ht="12.75" customHeight="1" x14ac:dyDescent="0.2">
      <c r="A752" s="64"/>
      <c r="D752" s="64"/>
      <c r="J752" s="64"/>
      <c r="K752" s="64"/>
      <c r="L752" s="64"/>
      <c r="M752" s="64"/>
      <c r="N752" s="64"/>
    </row>
    <row r="753" spans="1:14" ht="12.75" customHeight="1" x14ac:dyDescent="0.2">
      <c r="A753" s="64"/>
      <c r="D753" s="64"/>
      <c r="J753" s="64"/>
      <c r="K753" s="64"/>
      <c r="L753" s="64"/>
      <c r="M753" s="64"/>
      <c r="N753" s="64"/>
    </row>
    <row r="754" spans="1:14" ht="12.75" customHeight="1" x14ac:dyDescent="0.2">
      <c r="A754" s="64"/>
      <c r="D754" s="64"/>
      <c r="J754" s="64"/>
      <c r="K754" s="64"/>
      <c r="L754" s="64"/>
      <c r="M754" s="64"/>
      <c r="N754" s="64"/>
    </row>
    <row r="755" spans="1:14" ht="12.75" customHeight="1" x14ac:dyDescent="0.2">
      <c r="A755" s="64"/>
      <c r="D755" s="64"/>
      <c r="J755" s="64"/>
      <c r="K755" s="64"/>
      <c r="L755" s="64"/>
      <c r="M755" s="64"/>
      <c r="N755" s="64"/>
    </row>
    <row r="756" spans="1:14" ht="12.75" customHeight="1" x14ac:dyDescent="0.2">
      <c r="A756" s="64"/>
      <c r="D756" s="64"/>
      <c r="J756" s="64"/>
      <c r="K756" s="64"/>
      <c r="L756" s="64"/>
      <c r="M756" s="64"/>
      <c r="N756" s="64"/>
    </row>
    <row r="757" spans="1:14" ht="12.75" customHeight="1" x14ac:dyDescent="0.2">
      <c r="A757" s="64"/>
      <c r="D757" s="64"/>
      <c r="J757" s="64"/>
      <c r="K757" s="64"/>
      <c r="L757" s="64"/>
      <c r="M757" s="64"/>
      <c r="N757" s="64"/>
    </row>
    <row r="758" spans="1:14" ht="12.75" customHeight="1" x14ac:dyDescent="0.2">
      <c r="A758" s="64"/>
      <c r="D758" s="64"/>
      <c r="J758" s="64"/>
      <c r="K758" s="64"/>
      <c r="L758" s="64"/>
      <c r="M758" s="64"/>
      <c r="N758" s="64"/>
    </row>
    <row r="759" spans="1:14" ht="12.75" customHeight="1" x14ac:dyDescent="0.2">
      <c r="A759" s="64"/>
      <c r="D759" s="64"/>
      <c r="J759" s="64"/>
      <c r="K759" s="64"/>
      <c r="L759" s="64"/>
      <c r="M759" s="64"/>
      <c r="N759" s="64"/>
    </row>
    <row r="760" spans="1:14" ht="12.75" customHeight="1" x14ac:dyDescent="0.2">
      <c r="A760" s="64"/>
      <c r="D760" s="64"/>
      <c r="J760" s="64"/>
      <c r="K760" s="64"/>
      <c r="L760" s="64"/>
      <c r="M760" s="64"/>
      <c r="N760" s="64"/>
    </row>
    <row r="761" spans="1:14" ht="12.75" customHeight="1" x14ac:dyDescent="0.2">
      <c r="A761" s="64"/>
      <c r="D761" s="64"/>
      <c r="J761" s="64"/>
      <c r="K761" s="64"/>
      <c r="L761" s="64"/>
      <c r="M761" s="64"/>
      <c r="N761" s="64"/>
    </row>
    <row r="762" spans="1:14" ht="12.75" customHeight="1" x14ac:dyDescent="0.2">
      <c r="A762" s="64"/>
      <c r="D762" s="64"/>
      <c r="J762" s="64"/>
      <c r="K762" s="64"/>
      <c r="L762" s="64"/>
      <c r="M762" s="64"/>
      <c r="N762" s="64"/>
    </row>
    <row r="763" spans="1:14" ht="12.75" customHeight="1" x14ac:dyDescent="0.2">
      <c r="A763" s="64"/>
      <c r="D763" s="64"/>
      <c r="J763" s="64"/>
      <c r="K763" s="64"/>
      <c r="L763" s="64"/>
      <c r="M763" s="64"/>
      <c r="N763" s="64"/>
    </row>
    <row r="764" spans="1:14" ht="12.75" customHeight="1" x14ac:dyDescent="0.2">
      <c r="A764" s="64"/>
      <c r="D764" s="64"/>
      <c r="J764" s="64"/>
      <c r="K764" s="64"/>
      <c r="L764" s="64"/>
      <c r="M764" s="64"/>
      <c r="N764" s="64"/>
    </row>
    <row r="765" spans="1:14" ht="12.75" customHeight="1" x14ac:dyDescent="0.2">
      <c r="A765" s="64"/>
      <c r="D765" s="64"/>
      <c r="J765" s="64"/>
      <c r="K765" s="64"/>
      <c r="L765" s="64"/>
      <c r="M765" s="64"/>
      <c r="N765" s="64"/>
    </row>
    <row r="766" spans="1:14" ht="12.75" customHeight="1" x14ac:dyDescent="0.2">
      <c r="A766" s="64"/>
      <c r="D766" s="64"/>
      <c r="J766" s="64"/>
      <c r="K766" s="64"/>
      <c r="L766" s="64"/>
      <c r="M766" s="64"/>
      <c r="N766" s="64"/>
    </row>
    <row r="767" spans="1:14" ht="12.75" customHeight="1" x14ac:dyDescent="0.2">
      <c r="A767" s="64"/>
      <c r="D767" s="64"/>
      <c r="J767" s="64"/>
      <c r="K767" s="64"/>
      <c r="L767" s="64"/>
      <c r="M767" s="64"/>
      <c r="N767" s="64"/>
    </row>
    <row r="768" spans="1:14" ht="12.75" customHeight="1" x14ac:dyDescent="0.2">
      <c r="A768" s="64"/>
      <c r="D768" s="64"/>
      <c r="J768" s="64"/>
      <c r="K768" s="64"/>
      <c r="L768" s="64"/>
      <c r="M768" s="64"/>
      <c r="N768" s="64"/>
    </row>
    <row r="769" spans="1:14" ht="12.75" customHeight="1" x14ac:dyDescent="0.2">
      <c r="A769" s="64"/>
      <c r="D769" s="64"/>
      <c r="J769" s="64"/>
      <c r="K769" s="64"/>
      <c r="L769" s="64"/>
      <c r="M769" s="64"/>
      <c r="N769" s="64"/>
    </row>
    <row r="770" spans="1:14" ht="12.75" customHeight="1" x14ac:dyDescent="0.2">
      <c r="A770" s="64"/>
      <c r="D770" s="64"/>
      <c r="J770" s="64"/>
      <c r="K770" s="64"/>
      <c r="L770" s="64"/>
      <c r="M770" s="64"/>
      <c r="N770" s="64"/>
    </row>
    <row r="771" spans="1:14" ht="12.75" customHeight="1" x14ac:dyDescent="0.2">
      <c r="A771" s="64"/>
      <c r="D771" s="64"/>
      <c r="J771" s="64"/>
      <c r="K771" s="64"/>
      <c r="L771" s="64"/>
      <c r="M771" s="64"/>
      <c r="N771" s="64"/>
    </row>
    <row r="772" spans="1:14" ht="12.75" customHeight="1" x14ac:dyDescent="0.2">
      <c r="A772" s="64"/>
      <c r="D772" s="64"/>
      <c r="J772" s="64"/>
      <c r="K772" s="64"/>
      <c r="L772" s="64"/>
      <c r="M772" s="64"/>
      <c r="N772" s="64"/>
    </row>
    <row r="773" spans="1:14" ht="12.75" customHeight="1" x14ac:dyDescent="0.2">
      <c r="A773" s="64"/>
      <c r="D773" s="64"/>
      <c r="J773" s="64"/>
      <c r="K773" s="64"/>
      <c r="L773" s="64"/>
      <c r="M773" s="64"/>
      <c r="N773" s="64"/>
    </row>
    <row r="774" spans="1:14" ht="12.75" customHeight="1" x14ac:dyDescent="0.2">
      <c r="A774" s="64"/>
      <c r="D774" s="64"/>
      <c r="J774" s="64"/>
      <c r="K774" s="64"/>
      <c r="L774" s="64"/>
      <c r="M774" s="64"/>
      <c r="N774" s="64"/>
    </row>
    <row r="775" spans="1:14" ht="12.75" customHeight="1" x14ac:dyDescent="0.2">
      <c r="A775" s="64"/>
      <c r="D775" s="64"/>
      <c r="J775" s="64"/>
      <c r="K775" s="64"/>
      <c r="L775" s="64"/>
      <c r="M775" s="64"/>
      <c r="N775" s="64"/>
    </row>
    <row r="776" spans="1:14" ht="12.75" customHeight="1" x14ac:dyDescent="0.2">
      <c r="A776" s="64"/>
      <c r="D776" s="64"/>
      <c r="J776" s="64"/>
      <c r="K776" s="64"/>
      <c r="L776" s="64"/>
      <c r="M776" s="64"/>
      <c r="N776" s="64"/>
    </row>
    <row r="777" spans="1:14" ht="12.75" customHeight="1" x14ac:dyDescent="0.2">
      <c r="A777" s="64"/>
      <c r="D777" s="64"/>
      <c r="J777" s="64"/>
      <c r="K777" s="64"/>
      <c r="L777" s="64"/>
      <c r="M777" s="64"/>
      <c r="N777" s="64"/>
    </row>
    <row r="778" spans="1:14" ht="12.75" customHeight="1" x14ac:dyDescent="0.2">
      <c r="A778" s="64"/>
      <c r="D778" s="64"/>
      <c r="J778" s="64"/>
      <c r="K778" s="64"/>
      <c r="L778" s="64"/>
      <c r="M778" s="64"/>
      <c r="N778" s="64"/>
    </row>
    <row r="779" spans="1:14" ht="12.75" customHeight="1" x14ac:dyDescent="0.2">
      <c r="A779" s="64"/>
      <c r="D779" s="64"/>
      <c r="J779" s="64"/>
      <c r="K779" s="64"/>
      <c r="L779" s="64"/>
      <c r="M779" s="64"/>
      <c r="N779" s="64"/>
    </row>
    <row r="780" spans="1:14" ht="12.75" customHeight="1" x14ac:dyDescent="0.2">
      <c r="A780" s="64"/>
      <c r="D780" s="64"/>
      <c r="J780" s="64"/>
      <c r="K780" s="64"/>
      <c r="L780" s="64"/>
      <c r="M780" s="64"/>
      <c r="N780" s="64"/>
    </row>
    <row r="781" spans="1:14" ht="12.75" customHeight="1" x14ac:dyDescent="0.2">
      <c r="A781" s="64"/>
      <c r="D781" s="64"/>
      <c r="J781" s="64"/>
      <c r="K781" s="64"/>
      <c r="L781" s="64"/>
      <c r="M781" s="64"/>
      <c r="N781" s="64"/>
    </row>
    <row r="782" spans="1:14" ht="12.75" customHeight="1" x14ac:dyDescent="0.2">
      <c r="A782" s="64"/>
      <c r="D782" s="64"/>
      <c r="J782" s="64"/>
      <c r="K782" s="64"/>
      <c r="L782" s="64"/>
      <c r="M782" s="64"/>
      <c r="N782" s="64"/>
    </row>
    <row r="783" spans="1:14" ht="12.75" customHeight="1" x14ac:dyDescent="0.2">
      <c r="A783" s="64"/>
      <c r="D783" s="64"/>
      <c r="J783" s="64"/>
      <c r="K783" s="64"/>
      <c r="L783" s="64"/>
      <c r="M783" s="64"/>
      <c r="N783" s="64"/>
    </row>
    <row r="784" spans="1:14" ht="12.75" customHeight="1" x14ac:dyDescent="0.2">
      <c r="A784" s="64"/>
      <c r="D784" s="64"/>
      <c r="J784" s="64"/>
      <c r="K784" s="64"/>
      <c r="L784" s="64"/>
      <c r="M784" s="64"/>
      <c r="N784" s="64"/>
    </row>
    <row r="785" spans="1:14" ht="12.75" customHeight="1" x14ac:dyDescent="0.2">
      <c r="A785" s="64"/>
      <c r="D785" s="64"/>
      <c r="J785" s="64"/>
      <c r="K785" s="64"/>
      <c r="L785" s="64"/>
      <c r="M785" s="64"/>
      <c r="N785" s="64"/>
    </row>
    <row r="786" spans="1:14" ht="12.75" customHeight="1" x14ac:dyDescent="0.2">
      <c r="A786" s="64"/>
      <c r="D786" s="64"/>
      <c r="J786" s="64"/>
      <c r="K786" s="64"/>
      <c r="L786" s="64"/>
      <c r="M786" s="64"/>
      <c r="N786" s="64"/>
    </row>
    <row r="787" spans="1:14" ht="12.75" customHeight="1" x14ac:dyDescent="0.2">
      <c r="A787" s="64"/>
      <c r="D787" s="64"/>
      <c r="J787" s="64"/>
      <c r="K787" s="64"/>
      <c r="L787" s="64"/>
      <c r="M787" s="64"/>
      <c r="N787" s="64"/>
    </row>
    <row r="788" spans="1:14" ht="12.75" customHeight="1" x14ac:dyDescent="0.2">
      <c r="A788" s="64"/>
      <c r="D788" s="64"/>
      <c r="J788" s="64"/>
      <c r="K788" s="64"/>
      <c r="L788" s="64"/>
      <c r="M788" s="64"/>
      <c r="N788" s="64"/>
    </row>
    <row r="789" spans="1:14" ht="12.75" customHeight="1" x14ac:dyDescent="0.2">
      <c r="A789" s="64"/>
      <c r="D789" s="64"/>
      <c r="J789" s="64"/>
      <c r="K789" s="64"/>
      <c r="L789" s="64"/>
      <c r="M789" s="64"/>
      <c r="N789" s="64"/>
    </row>
    <row r="790" spans="1:14" ht="12.75" customHeight="1" x14ac:dyDescent="0.2">
      <c r="A790" s="64"/>
      <c r="D790" s="64"/>
      <c r="J790" s="64"/>
      <c r="K790" s="64"/>
      <c r="L790" s="64"/>
      <c r="M790" s="64"/>
      <c r="N790" s="64"/>
    </row>
    <row r="791" spans="1:14" ht="12.75" customHeight="1" x14ac:dyDescent="0.2">
      <c r="A791" s="64"/>
      <c r="D791" s="64"/>
      <c r="J791" s="64"/>
      <c r="K791" s="64"/>
      <c r="L791" s="64"/>
      <c r="M791" s="64"/>
      <c r="N791" s="64"/>
    </row>
    <row r="792" spans="1:14" ht="12.75" customHeight="1" x14ac:dyDescent="0.2">
      <c r="A792" s="64"/>
      <c r="D792" s="64"/>
      <c r="J792" s="64"/>
      <c r="K792" s="64"/>
      <c r="L792" s="64"/>
      <c r="M792" s="64"/>
      <c r="N792" s="64"/>
    </row>
    <row r="793" spans="1:14" ht="12.75" customHeight="1" x14ac:dyDescent="0.2">
      <c r="A793" s="64"/>
      <c r="D793" s="64"/>
      <c r="J793" s="64"/>
      <c r="K793" s="64"/>
      <c r="L793" s="64"/>
      <c r="M793" s="64"/>
      <c r="N793" s="64"/>
    </row>
    <row r="794" spans="1:14" ht="12.75" customHeight="1" x14ac:dyDescent="0.2">
      <c r="A794" s="64"/>
      <c r="D794" s="64"/>
      <c r="J794" s="64"/>
      <c r="K794" s="64"/>
      <c r="L794" s="64"/>
      <c r="M794" s="64"/>
      <c r="N794" s="64"/>
    </row>
    <row r="795" spans="1:14" ht="12.75" customHeight="1" x14ac:dyDescent="0.2">
      <c r="A795" s="64"/>
      <c r="D795" s="64"/>
      <c r="J795" s="64"/>
      <c r="K795" s="64"/>
      <c r="L795" s="64"/>
      <c r="M795" s="64"/>
      <c r="N795" s="64"/>
    </row>
    <row r="796" spans="1:14" ht="12.75" customHeight="1" x14ac:dyDescent="0.2">
      <c r="A796" s="64"/>
      <c r="D796" s="64"/>
      <c r="J796" s="64"/>
      <c r="K796" s="64"/>
      <c r="L796" s="64"/>
      <c r="M796" s="64"/>
      <c r="N796" s="64"/>
    </row>
    <row r="797" spans="1:14" ht="12.75" customHeight="1" x14ac:dyDescent="0.2">
      <c r="A797" s="64"/>
      <c r="D797" s="64"/>
      <c r="J797" s="64"/>
      <c r="K797" s="64"/>
      <c r="L797" s="64"/>
      <c r="M797" s="64"/>
      <c r="N797" s="64"/>
    </row>
    <row r="798" spans="1:14" ht="12.75" customHeight="1" x14ac:dyDescent="0.2">
      <c r="A798" s="64"/>
      <c r="D798" s="64"/>
      <c r="J798" s="64"/>
      <c r="K798" s="64"/>
      <c r="L798" s="64"/>
      <c r="M798" s="64"/>
      <c r="N798" s="64"/>
    </row>
    <row r="799" spans="1:14" ht="12.75" customHeight="1" x14ac:dyDescent="0.2">
      <c r="A799" s="64"/>
      <c r="D799" s="64"/>
      <c r="J799" s="64"/>
      <c r="K799" s="64"/>
      <c r="L799" s="64"/>
      <c r="M799" s="64"/>
      <c r="N799" s="64"/>
    </row>
    <row r="800" spans="1:14" ht="12.75" customHeight="1" x14ac:dyDescent="0.2">
      <c r="A800" s="64"/>
      <c r="D800" s="64"/>
      <c r="J800" s="64"/>
      <c r="K800" s="64"/>
      <c r="L800" s="64"/>
      <c r="M800" s="64"/>
      <c r="N800" s="64"/>
    </row>
    <row r="801" spans="1:14" ht="12.75" customHeight="1" x14ac:dyDescent="0.2">
      <c r="A801" s="64"/>
      <c r="D801" s="64"/>
      <c r="J801" s="64"/>
      <c r="K801" s="64"/>
      <c r="L801" s="64"/>
      <c r="M801" s="64"/>
      <c r="N801" s="64"/>
    </row>
    <row r="802" spans="1:14" ht="12.75" customHeight="1" x14ac:dyDescent="0.2">
      <c r="A802" s="64"/>
      <c r="D802" s="64"/>
      <c r="J802" s="64"/>
      <c r="K802" s="64"/>
      <c r="L802" s="64"/>
      <c r="M802" s="64"/>
      <c r="N802" s="64"/>
    </row>
    <row r="803" spans="1:14" ht="12.75" customHeight="1" x14ac:dyDescent="0.2">
      <c r="A803" s="64"/>
      <c r="D803" s="64"/>
      <c r="J803" s="64"/>
      <c r="K803" s="64"/>
      <c r="L803" s="64"/>
      <c r="M803" s="64"/>
      <c r="N803" s="64"/>
    </row>
    <row r="804" spans="1:14" ht="12.75" customHeight="1" x14ac:dyDescent="0.2">
      <c r="A804" s="64"/>
      <c r="D804" s="64"/>
      <c r="J804" s="64"/>
      <c r="K804" s="64"/>
      <c r="L804" s="64"/>
      <c r="M804" s="64"/>
      <c r="N804" s="64"/>
    </row>
    <row r="805" spans="1:14" ht="12.75" customHeight="1" x14ac:dyDescent="0.2">
      <c r="A805" s="64"/>
      <c r="D805" s="64"/>
      <c r="J805" s="64"/>
      <c r="K805" s="64"/>
      <c r="L805" s="64"/>
      <c r="M805" s="64"/>
      <c r="N805" s="64"/>
    </row>
    <row r="806" spans="1:14" ht="12.75" customHeight="1" x14ac:dyDescent="0.2">
      <c r="A806" s="64"/>
      <c r="D806" s="64"/>
      <c r="J806" s="64"/>
      <c r="K806" s="64"/>
      <c r="L806" s="64"/>
      <c r="M806" s="64"/>
      <c r="N806" s="64"/>
    </row>
    <row r="807" spans="1:14" ht="12.75" customHeight="1" x14ac:dyDescent="0.2">
      <c r="A807" s="64"/>
      <c r="D807" s="64"/>
      <c r="J807" s="64"/>
      <c r="K807" s="64"/>
      <c r="L807" s="64"/>
      <c r="M807" s="64"/>
      <c r="N807" s="64"/>
    </row>
    <row r="808" spans="1:14" ht="12.75" customHeight="1" x14ac:dyDescent="0.2">
      <c r="A808" s="64"/>
      <c r="D808" s="64"/>
      <c r="J808" s="64"/>
      <c r="K808" s="64"/>
      <c r="L808" s="64"/>
      <c r="M808" s="64"/>
      <c r="N808" s="64"/>
    </row>
    <row r="809" spans="1:14" ht="12.75" customHeight="1" x14ac:dyDescent="0.2">
      <c r="A809" s="64"/>
      <c r="D809" s="64"/>
      <c r="J809" s="64"/>
      <c r="K809" s="64"/>
      <c r="L809" s="64"/>
      <c r="M809" s="64"/>
      <c r="N809" s="64"/>
    </row>
    <row r="810" spans="1:14" ht="12.75" customHeight="1" x14ac:dyDescent="0.2">
      <c r="A810" s="64"/>
      <c r="D810" s="64"/>
      <c r="J810" s="64"/>
      <c r="K810" s="64"/>
      <c r="L810" s="64"/>
      <c r="M810" s="64"/>
      <c r="N810" s="64"/>
    </row>
    <row r="811" spans="1:14" ht="12.75" customHeight="1" x14ac:dyDescent="0.2">
      <c r="A811" s="64"/>
      <c r="D811" s="64"/>
      <c r="J811" s="64"/>
      <c r="K811" s="64"/>
      <c r="L811" s="64"/>
      <c r="M811" s="64"/>
      <c r="N811" s="64"/>
    </row>
    <row r="812" spans="1:14" ht="12.75" customHeight="1" x14ac:dyDescent="0.2">
      <c r="A812" s="64"/>
      <c r="D812" s="64"/>
      <c r="J812" s="64"/>
      <c r="K812" s="64"/>
      <c r="L812" s="64"/>
      <c r="M812" s="64"/>
      <c r="N812" s="64"/>
    </row>
    <row r="813" spans="1:14" ht="12.75" customHeight="1" x14ac:dyDescent="0.2">
      <c r="A813" s="64"/>
      <c r="D813" s="64"/>
      <c r="J813" s="64"/>
      <c r="K813" s="64"/>
      <c r="L813" s="64"/>
      <c r="M813" s="64"/>
      <c r="N813" s="64"/>
    </row>
    <row r="814" spans="1:14" ht="12.75" customHeight="1" x14ac:dyDescent="0.2">
      <c r="A814" s="64"/>
      <c r="D814" s="64"/>
      <c r="J814" s="64"/>
      <c r="K814" s="64"/>
      <c r="L814" s="64"/>
      <c r="M814" s="64"/>
      <c r="N814" s="64"/>
    </row>
    <row r="815" spans="1:14" ht="12.75" customHeight="1" x14ac:dyDescent="0.2">
      <c r="A815" s="64"/>
      <c r="D815" s="64"/>
      <c r="J815" s="64"/>
      <c r="K815" s="64"/>
      <c r="L815" s="64"/>
      <c r="M815" s="64"/>
      <c r="N815" s="64"/>
    </row>
    <row r="816" spans="1:14" ht="12.75" customHeight="1" x14ac:dyDescent="0.2">
      <c r="A816" s="64"/>
      <c r="D816" s="64"/>
      <c r="J816" s="64"/>
      <c r="K816" s="64"/>
      <c r="L816" s="64"/>
      <c r="M816" s="64"/>
      <c r="N816" s="64"/>
    </row>
    <row r="817" spans="1:14" ht="12.75" customHeight="1" x14ac:dyDescent="0.2">
      <c r="A817" s="64"/>
      <c r="D817" s="64"/>
      <c r="J817" s="64"/>
      <c r="K817" s="64"/>
      <c r="L817" s="64"/>
      <c r="M817" s="64"/>
      <c r="N817" s="64"/>
    </row>
    <row r="818" spans="1:14" ht="12.75" customHeight="1" x14ac:dyDescent="0.2">
      <c r="A818" s="64"/>
      <c r="D818" s="64"/>
      <c r="J818" s="64"/>
      <c r="K818" s="64"/>
      <c r="L818" s="64"/>
      <c r="M818" s="64"/>
      <c r="N818" s="64"/>
    </row>
    <row r="819" spans="1:14" ht="12.75" customHeight="1" x14ac:dyDescent="0.2">
      <c r="A819" s="64"/>
      <c r="D819" s="64"/>
      <c r="J819" s="64"/>
      <c r="K819" s="64"/>
      <c r="L819" s="64"/>
      <c r="M819" s="64"/>
      <c r="N819" s="64"/>
    </row>
    <row r="820" spans="1:14" ht="12.75" customHeight="1" x14ac:dyDescent="0.2">
      <c r="A820" s="64"/>
      <c r="D820" s="64"/>
      <c r="J820" s="64"/>
      <c r="K820" s="64"/>
      <c r="L820" s="64"/>
      <c r="M820" s="64"/>
      <c r="N820" s="64"/>
    </row>
    <row r="821" spans="1:14" ht="12.75" customHeight="1" x14ac:dyDescent="0.2">
      <c r="A821" s="64"/>
      <c r="D821" s="64"/>
      <c r="J821" s="64"/>
      <c r="K821" s="64"/>
      <c r="L821" s="64"/>
      <c r="M821" s="64"/>
      <c r="N821" s="64"/>
    </row>
    <row r="822" spans="1:14" ht="12.75" customHeight="1" x14ac:dyDescent="0.2">
      <c r="A822" s="64"/>
      <c r="D822" s="64"/>
      <c r="J822" s="64"/>
      <c r="K822" s="64"/>
      <c r="L822" s="64"/>
      <c r="M822" s="64"/>
      <c r="N822" s="64"/>
    </row>
    <row r="823" spans="1:14" ht="12.75" customHeight="1" x14ac:dyDescent="0.2">
      <c r="A823" s="64"/>
      <c r="D823" s="64"/>
      <c r="J823" s="64"/>
      <c r="K823" s="64"/>
      <c r="L823" s="64"/>
      <c r="M823" s="64"/>
      <c r="N823" s="64"/>
    </row>
    <row r="824" spans="1:14" ht="12.75" customHeight="1" x14ac:dyDescent="0.2">
      <c r="A824" s="64"/>
      <c r="D824" s="64"/>
      <c r="J824" s="64"/>
      <c r="K824" s="64"/>
      <c r="L824" s="64"/>
      <c r="M824" s="64"/>
      <c r="N824" s="64"/>
    </row>
    <row r="825" spans="1:14" ht="12.75" customHeight="1" x14ac:dyDescent="0.2">
      <c r="A825" s="64"/>
      <c r="D825" s="64"/>
      <c r="J825" s="64"/>
      <c r="K825" s="64"/>
      <c r="L825" s="64"/>
      <c r="M825" s="64"/>
      <c r="N825" s="64"/>
    </row>
    <row r="826" spans="1:14" ht="12.75" customHeight="1" x14ac:dyDescent="0.2">
      <c r="A826" s="64"/>
      <c r="D826" s="64"/>
      <c r="J826" s="64"/>
      <c r="K826" s="64"/>
      <c r="L826" s="64"/>
      <c r="M826" s="64"/>
      <c r="N826" s="64"/>
    </row>
    <row r="827" spans="1:14" ht="12.75" customHeight="1" x14ac:dyDescent="0.2">
      <c r="A827" s="64"/>
      <c r="D827" s="64"/>
      <c r="J827" s="64"/>
      <c r="K827" s="64"/>
      <c r="L827" s="64"/>
      <c r="M827" s="64"/>
      <c r="N827" s="64"/>
    </row>
    <row r="828" spans="1:14" ht="12.75" customHeight="1" x14ac:dyDescent="0.2">
      <c r="A828" s="64"/>
      <c r="D828" s="64"/>
      <c r="J828" s="64"/>
      <c r="K828" s="64"/>
      <c r="L828" s="64"/>
      <c r="M828" s="64"/>
      <c r="N828" s="64"/>
    </row>
    <row r="829" spans="1:14" ht="12.75" customHeight="1" x14ac:dyDescent="0.2">
      <c r="A829" s="64"/>
      <c r="D829" s="64"/>
      <c r="J829" s="64"/>
      <c r="K829" s="64"/>
      <c r="L829" s="64"/>
      <c r="M829" s="64"/>
      <c r="N829" s="64"/>
    </row>
    <row r="830" spans="1:14" ht="12.75" customHeight="1" x14ac:dyDescent="0.2">
      <c r="A830" s="64"/>
      <c r="D830" s="64"/>
      <c r="J830" s="64"/>
      <c r="K830" s="64"/>
      <c r="L830" s="64"/>
      <c r="M830" s="64"/>
      <c r="N830" s="64"/>
    </row>
    <row r="831" spans="1:14" ht="12.75" customHeight="1" x14ac:dyDescent="0.2">
      <c r="A831" s="64"/>
      <c r="D831" s="64"/>
      <c r="J831" s="64"/>
      <c r="K831" s="64"/>
      <c r="L831" s="64"/>
      <c r="M831" s="64"/>
      <c r="N831" s="64"/>
    </row>
    <row r="832" spans="1:14" ht="12.75" customHeight="1" x14ac:dyDescent="0.2">
      <c r="A832" s="64"/>
      <c r="D832" s="64"/>
      <c r="J832" s="64"/>
      <c r="K832" s="64"/>
      <c r="L832" s="64"/>
      <c r="M832" s="64"/>
      <c r="N832" s="64"/>
    </row>
    <row r="833" spans="1:14" ht="12.75" customHeight="1" x14ac:dyDescent="0.2">
      <c r="A833" s="64"/>
      <c r="D833" s="64"/>
      <c r="J833" s="64"/>
      <c r="K833" s="64"/>
      <c r="L833" s="64"/>
      <c r="M833" s="64"/>
      <c r="N833" s="64"/>
    </row>
    <row r="834" spans="1:14" ht="12.75" customHeight="1" x14ac:dyDescent="0.2">
      <c r="A834" s="64"/>
      <c r="D834" s="64"/>
      <c r="J834" s="64"/>
      <c r="K834" s="64"/>
      <c r="L834" s="64"/>
      <c r="M834" s="64"/>
      <c r="N834" s="64"/>
    </row>
    <row r="835" spans="1:14" ht="12.75" customHeight="1" x14ac:dyDescent="0.2">
      <c r="A835" s="64"/>
      <c r="D835" s="64"/>
      <c r="J835" s="64"/>
      <c r="K835" s="64"/>
      <c r="L835" s="64"/>
      <c r="M835" s="64"/>
      <c r="N835" s="64"/>
    </row>
    <row r="836" spans="1:14" ht="12.75" customHeight="1" x14ac:dyDescent="0.2">
      <c r="A836" s="64"/>
      <c r="D836" s="64"/>
      <c r="J836" s="64"/>
      <c r="K836" s="64"/>
      <c r="L836" s="64"/>
      <c r="M836" s="64"/>
      <c r="N836" s="64"/>
    </row>
    <row r="837" spans="1:14" ht="12.75" customHeight="1" x14ac:dyDescent="0.2">
      <c r="A837" s="64"/>
      <c r="D837" s="64"/>
      <c r="J837" s="64"/>
      <c r="K837" s="64"/>
      <c r="L837" s="64"/>
      <c r="M837" s="64"/>
      <c r="N837" s="64"/>
    </row>
    <row r="838" spans="1:14" ht="12.75" customHeight="1" x14ac:dyDescent="0.2">
      <c r="A838" s="64"/>
      <c r="D838" s="64"/>
      <c r="J838" s="64"/>
      <c r="K838" s="64"/>
      <c r="L838" s="64"/>
      <c r="M838" s="64"/>
      <c r="N838" s="64"/>
    </row>
    <row r="839" spans="1:14" ht="12.75" customHeight="1" x14ac:dyDescent="0.2">
      <c r="A839" s="64"/>
      <c r="D839" s="64"/>
      <c r="J839" s="64"/>
      <c r="K839" s="64"/>
      <c r="L839" s="64"/>
      <c r="M839" s="64"/>
      <c r="N839" s="64"/>
    </row>
    <row r="840" spans="1:14" ht="12.75" customHeight="1" x14ac:dyDescent="0.2">
      <c r="A840" s="64"/>
      <c r="D840" s="64"/>
      <c r="J840" s="64"/>
      <c r="K840" s="64"/>
      <c r="L840" s="64"/>
      <c r="M840" s="64"/>
      <c r="N840" s="64"/>
    </row>
    <row r="841" spans="1:14" ht="12.75" customHeight="1" x14ac:dyDescent="0.2">
      <c r="A841" s="64"/>
      <c r="D841" s="64"/>
      <c r="J841" s="64"/>
      <c r="K841" s="64"/>
      <c r="L841" s="64"/>
      <c r="M841" s="64"/>
      <c r="N841" s="64"/>
    </row>
    <row r="842" spans="1:14" ht="12.75" customHeight="1" x14ac:dyDescent="0.2">
      <c r="A842" s="64"/>
      <c r="D842" s="64"/>
      <c r="J842" s="64"/>
      <c r="K842" s="64"/>
      <c r="L842" s="64"/>
      <c r="M842" s="64"/>
      <c r="N842" s="64"/>
    </row>
    <row r="843" spans="1:14" ht="12.75" customHeight="1" x14ac:dyDescent="0.2">
      <c r="A843" s="64"/>
      <c r="D843" s="64"/>
      <c r="J843" s="64"/>
      <c r="K843" s="64"/>
      <c r="L843" s="64"/>
      <c r="M843" s="64"/>
      <c r="N843" s="64"/>
    </row>
    <row r="844" spans="1:14" ht="12.75" customHeight="1" x14ac:dyDescent="0.2">
      <c r="A844" s="64"/>
      <c r="D844" s="64"/>
      <c r="J844" s="64"/>
      <c r="K844" s="64"/>
      <c r="L844" s="64"/>
      <c r="M844" s="64"/>
      <c r="N844" s="64"/>
    </row>
    <row r="845" spans="1:14" ht="12.75" customHeight="1" x14ac:dyDescent="0.2">
      <c r="A845" s="64"/>
      <c r="D845" s="64"/>
      <c r="J845" s="64"/>
      <c r="K845" s="64"/>
      <c r="L845" s="64"/>
      <c r="M845" s="64"/>
      <c r="N845" s="64"/>
    </row>
    <row r="846" spans="1:14" ht="12.75" customHeight="1" x14ac:dyDescent="0.2">
      <c r="A846" s="64"/>
      <c r="D846" s="64"/>
      <c r="J846" s="64"/>
      <c r="K846" s="64"/>
      <c r="L846" s="64"/>
      <c r="M846" s="64"/>
      <c r="N846" s="64"/>
    </row>
    <row r="847" spans="1:14" ht="12.75" customHeight="1" x14ac:dyDescent="0.2">
      <c r="A847" s="64"/>
      <c r="D847" s="64"/>
      <c r="J847" s="64"/>
      <c r="K847" s="64"/>
      <c r="L847" s="64"/>
      <c r="M847" s="64"/>
      <c r="N847" s="64"/>
    </row>
    <row r="848" spans="1:14" ht="12.75" customHeight="1" x14ac:dyDescent="0.2">
      <c r="A848" s="64"/>
      <c r="D848" s="64"/>
      <c r="J848" s="64"/>
      <c r="K848" s="64"/>
      <c r="L848" s="64"/>
      <c r="M848" s="64"/>
      <c r="N848" s="64"/>
    </row>
    <row r="849" spans="1:14" ht="12.75" customHeight="1" x14ac:dyDescent="0.2">
      <c r="A849" s="64"/>
      <c r="D849" s="64"/>
      <c r="J849" s="64"/>
      <c r="K849" s="64"/>
      <c r="L849" s="64"/>
      <c r="M849" s="64"/>
      <c r="N849" s="64"/>
    </row>
    <row r="850" spans="1:14" ht="12.75" customHeight="1" x14ac:dyDescent="0.2">
      <c r="A850" s="64"/>
      <c r="D850" s="64"/>
      <c r="J850" s="64"/>
      <c r="K850" s="64"/>
      <c r="L850" s="64"/>
      <c r="M850" s="64"/>
      <c r="N850" s="64"/>
    </row>
    <row r="851" spans="1:14" ht="12.75" customHeight="1" x14ac:dyDescent="0.2">
      <c r="A851" s="64"/>
      <c r="D851" s="64"/>
      <c r="J851" s="64"/>
      <c r="K851" s="64"/>
      <c r="L851" s="64"/>
      <c r="M851" s="64"/>
      <c r="N851" s="64"/>
    </row>
    <row r="852" spans="1:14" ht="12.75" customHeight="1" x14ac:dyDescent="0.2">
      <c r="A852" s="64"/>
      <c r="D852" s="64"/>
      <c r="J852" s="64"/>
      <c r="K852" s="64"/>
      <c r="L852" s="64"/>
      <c r="M852" s="64"/>
      <c r="N852" s="64"/>
    </row>
    <row r="853" spans="1:14" ht="12.75" customHeight="1" x14ac:dyDescent="0.2">
      <c r="A853" s="64"/>
      <c r="D853" s="64"/>
      <c r="J853" s="64"/>
      <c r="K853" s="64"/>
      <c r="L853" s="64"/>
      <c r="M853" s="64"/>
      <c r="N853" s="64"/>
    </row>
    <row r="854" spans="1:14" ht="12.75" customHeight="1" x14ac:dyDescent="0.2">
      <c r="A854" s="64"/>
      <c r="D854" s="64"/>
      <c r="J854" s="64"/>
      <c r="K854" s="64"/>
      <c r="L854" s="64"/>
      <c r="M854" s="64"/>
      <c r="N854" s="64"/>
    </row>
    <row r="855" spans="1:14" ht="12.75" customHeight="1" x14ac:dyDescent="0.2">
      <c r="A855" s="64"/>
      <c r="D855" s="64"/>
      <c r="J855" s="64"/>
      <c r="K855" s="64"/>
      <c r="L855" s="64"/>
      <c r="M855" s="64"/>
      <c r="N855" s="64"/>
    </row>
    <row r="856" spans="1:14" ht="12.75" customHeight="1" x14ac:dyDescent="0.2">
      <c r="A856" s="64"/>
      <c r="D856" s="64"/>
      <c r="J856" s="64"/>
      <c r="K856" s="64"/>
      <c r="L856" s="64"/>
      <c r="M856" s="64"/>
      <c r="N856" s="64"/>
    </row>
    <row r="857" spans="1:14" ht="12.75" customHeight="1" x14ac:dyDescent="0.2">
      <c r="A857" s="64"/>
      <c r="D857" s="64"/>
      <c r="J857" s="64"/>
      <c r="K857" s="64"/>
      <c r="L857" s="64"/>
      <c r="M857" s="64"/>
      <c r="N857" s="64"/>
    </row>
    <row r="858" spans="1:14" ht="12.75" customHeight="1" x14ac:dyDescent="0.2">
      <c r="A858" s="64"/>
      <c r="D858" s="64"/>
      <c r="J858" s="64"/>
      <c r="K858" s="64"/>
      <c r="L858" s="64"/>
      <c r="M858" s="64"/>
      <c r="N858" s="64"/>
    </row>
    <row r="859" spans="1:14" ht="12.75" customHeight="1" x14ac:dyDescent="0.2">
      <c r="A859" s="64"/>
      <c r="D859" s="64"/>
      <c r="J859" s="64"/>
      <c r="K859" s="64"/>
      <c r="L859" s="64"/>
      <c r="M859" s="64"/>
      <c r="N859" s="64"/>
    </row>
    <row r="860" spans="1:14" ht="12.75" customHeight="1" x14ac:dyDescent="0.2">
      <c r="A860" s="64"/>
      <c r="D860" s="64"/>
      <c r="J860" s="64"/>
      <c r="K860" s="64"/>
      <c r="L860" s="64"/>
      <c r="M860" s="64"/>
      <c r="N860" s="64"/>
    </row>
    <row r="861" spans="1:14" ht="12.75" customHeight="1" x14ac:dyDescent="0.2">
      <c r="A861" s="64"/>
      <c r="D861" s="64"/>
      <c r="J861" s="64"/>
      <c r="K861" s="64"/>
      <c r="L861" s="64"/>
      <c r="M861" s="64"/>
      <c r="N861" s="64"/>
    </row>
    <row r="862" spans="1:14" ht="12.75" customHeight="1" x14ac:dyDescent="0.2">
      <c r="A862" s="64"/>
      <c r="D862" s="64"/>
      <c r="J862" s="64"/>
      <c r="K862" s="64"/>
      <c r="L862" s="64"/>
      <c r="M862" s="64"/>
      <c r="N862" s="64"/>
    </row>
    <row r="863" spans="1:14" ht="12.75" customHeight="1" x14ac:dyDescent="0.2">
      <c r="A863" s="64"/>
      <c r="D863" s="64"/>
      <c r="J863" s="64"/>
      <c r="K863" s="64"/>
      <c r="L863" s="64"/>
      <c r="M863" s="64"/>
      <c r="N863" s="64"/>
    </row>
    <row r="864" spans="1:14" ht="12.75" customHeight="1" x14ac:dyDescent="0.2">
      <c r="A864" s="64"/>
      <c r="D864" s="64"/>
      <c r="J864" s="64"/>
      <c r="K864" s="64"/>
      <c r="L864" s="64"/>
      <c r="M864" s="64"/>
      <c r="N864" s="64"/>
    </row>
    <row r="865" spans="1:14" ht="12.75" customHeight="1" x14ac:dyDescent="0.2">
      <c r="A865" s="64"/>
      <c r="D865" s="64"/>
      <c r="J865" s="64"/>
      <c r="K865" s="64"/>
      <c r="L865" s="64"/>
      <c r="M865" s="64"/>
      <c r="N865" s="64"/>
    </row>
    <row r="866" spans="1:14" ht="12.75" customHeight="1" x14ac:dyDescent="0.2">
      <c r="A866" s="64"/>
      <c r="D866" s="64"/>
      <c r="J866" s="64"/>
      <c r="K866" s="64"/>
      <c r="L866" s="64"/>
      <c r="M866" s="64"/>
      <c r="N866" s="64"/>
    </row>
    <row r="867" spans="1:14" ht="12.75" customHeight="1" x14ac:dyDescent="0.2">
      <c r="A867" s="64"/>
      <c r="D867" s="64"/>
      <c r="J867" s="64"/>
      <c r="K867" s="64"/>
      <c r="L867" s="64"/>
      <c r="M867" s="64"/>
      <c r="N867" s="64"/>
    </row>
    <row r="868" spans="1:14" ht="12.75" customHeight="1" x14ac:dyDescent="0.2">
      <c r="A868" s="64"/>
      <c r="D868" s="64"/>
      <c r="J868" s="64"/>
      <c r="K868" s="64"/>
      <c r="L868" s="64"/>
      <c r="M868" s="64"/>
      <c r="N868" s="64"/>
    </row>
    <row r="869" spans="1:14" ht="12.75" customHeight="1" x14ac:dyDescent="0.2">
      <c r="A869" s="64"/>
      <c r="D869" s="64"/>
      <c r="J869" s="64"/>
      <c r="K869" s="64"/>
      <c r="L869" s="64"/>
      <c r="M869" s="64"/>
      <c r="N869" s="64"/>
    </row>
    <row r="870" spans="1:14" ht="12.75" customHeight="1" x14ac:dyDescent="0.2">
      <c r="A870" s="64"/>
      <c r="D870" s="64"/>
      <c r="J870" s="64"/>
      <c r="K870" s="64"/>
      <c r="L870" s="64"/>
      <c r="M870" s="64"/>
      <c r="N870" s="64"/>
    </row>
    <row r="871" spans="1:14" ht="12.75" customHeight="1" x14ac:dyDescent="0.2">
      <c r="A871" s="64"/>
      <c r="D871" s="64"/>
      <c r="J871" s="64"/>
      <c r="K871" s="64"/>
      <c r="L871" s="64"/>
      <c r="M871" s="64"/>
      <c r="N871" s="64"/>
    </row>
    <row r="872" spans="1:14" ht="12.75" customHeight="1" x14ac:dyDescent="0.2">
      <c r="A872" s="64"/>
      <c r="D872" s="64"/>
      <c r="J872" s="64"/>
      <c r="K872" s="64"/>
      <c r="L872" s="64"/>
      <c r="M872" s="64"/>
      <c r="N872" s="64"/>
    </row>
    <row r="873" spans="1:14" ht="12.75" customHeight="1" x14ac:dyDescent="0.2">
      <c r="A873" s="64"/>
      <c r="D873" s="64"/>
      <c r="J873" s="64"/>
      <c r="K873" s="64"/>
      <c r="L873" s="64"/>
      <c r="M873" s="64"/>
      <c r="N873" s="64"/>
    </row>
    <row r="874" spans="1:14" ht="12.75" customHeight="1" x14ac:dyDescent="0.2">
      <c r="A874" s="64"/>
      <c r="D874" s="64"/>
      <c r="J874" s="64"/>
      <c r="K874" s="64"/>
      <c r="L874" s="64"/>
      <c r="M874" s="64"/>
      <c r="N874" s="64"/>
    </row>
    <row r="875" spans="1:14" ht="12.75" customHeight="1" x14ac:dyDescent="0.2">
      <c r="A875" s="64"/>
      <c r="D875" s="64"/>
      <c r="J875" s="64"/>
      <c r="K875" s="64"/>
      <c r="L875" s="64"/>
      <c r="M875" s="64"/>
      <c r="N875" s="64"/>
    </row>
    <row r="876" spans="1:14" ht="12.75" customHeight="1" x14ac:dyDescent="0.2">
      <c r="A876" s="64"/>
      <c r="D876" s="64"/>
      <c r="J876" s="64"/>
      <c r="K876" s="64"/>
      <c r="L876" s="64"/>
      <c r="M876" s="64"/>
      <c r="N876" s="64"/>
    </row>
    <row r="877" spans="1:14" ht="12.75" customHeight="1" x14ac:dyDescent="0.2">
      <c r="A877" s="64"/>
      <c r="D877" s="64"/>
      <c r="J877" s="64"/>
      <c r="K877" s="64"/>
      <c r="L877" s="64"/>
      <c r="M877" s="64"/>
      <c r="N877" s="64"/>
    </row>
    <row r="878" spans="1:14" ht="12.75" customHeight="1" x14ac:dyDescent="0.2">
      <c r="A878" s="64"/>
      <c r="D878" s="64"/>
      <c r="J878" s="64"/>
      <c r="K878" s="64"/>
      <c r="L878" s="64"/>
      <c r="M878" s="64"/>
      <c r="N878" s="64"/>
    </row>
    <row r="879" spans="1:14" ht="12.75" customHeight="1" x14ac:dyDescent="0.2">
      <c r="A879" s="64"/>
      <c r="D879" s="64"/>
      <c r="J879" s="64"/>
      <c r="K879" s="64"/>
      <c r="L879" s="64"/>
      <c r="M879" s="64"/>
      <c r="N879" s="64"/>
    </row>
    <row r="880" spans="1:14" ht="12.75" customHeight="1" x14ac:dyDescent="0.2">
      <c r="A880" s="64"/>
      <c r="D880" s="64"/>
      <c r="J880" s="64"/>
      <c r="K880" s="64"/>
      <c r="L880" s="64"/>
      <c r="M880" s="64"/>
      <c r="N880" s="64"/>
    </row>
    <row r="881" spans="1:14" ht="12.75" customHeight="1" x14ac:dyDescent="0.2">
      <c r="A881" s="64"/>
      <c r="D881" s="64"/>
      <c r="J881" s="64"/>
      <c r="K881" s="64"/>
      <c r="L881" s="64"/>
      <c r="M881" s="64"/>
      <c r="N881" s="64"/>
    </row>
    <row r="882" spans="1:14" ht="12.75" customHeight="1" x14ac:dyDescent="0.2">
      <c r="A882" s="64"/>
      <c r="D882" s="64"/>
      <c r="J882" s="64"/>
      <c r="K882" s="64"/>
      <c r="L882" s="64"/>
      <c r="M882" s="64"/>
      <c r="N882" s="64"/>
    </row>
    <row r="883" spans="1:14" ht="12.75" customHeight="1" x14ac:dyDescent="0.2">
      <c r="A883" s="64"/>
      <c r="D883" s="64"/>
      <c r="J883" s="64"/>
      <c r="K883" s="64"/>
      <c r="L883" s="64"/>
      <c r="M883" s="64"/>
      <c r="N883" s="64"/>
    </row>
    <row r="884" spans="1:14" ht="12.75" customHeight="1" x14ac:dyDescent="0.2">
      <c r="A884" s="64"/>
      <c r="D884" s="64"/>
      <c r="J884" s="64"/>
      <c r="K884" s="64"/>
      <c r="L884" s="64"/>
      <c r="M884" s="64"/>
      <c r="N884" s="64"/>
    </row>
    <row r="885" spans="1:14" ht="12.75" customHeight="1" x14ac:dyDescent="0.2">
      <c r="A885" s="64"/>
      <c r="D885" s="64"/>
      <c r="J885" s="64"/>
      <c r="K885" s="64"/>
      <c r="L885" s="64"/>
      <c r="M885" s="64"/>
      <c r="N885" s="64"/>
    </row>
    <row r="886" spans="1:14" ht="12.75" customHeight="1" x14ac:dyDescent="0.2">
      <c r="A886" s="64"/>
      <c r="D886" s="64"/>
      <c r="J886" s="64"/>
      <c r="K886" s="64"/>
      <c r="L886" s="64"/>
      <c r="M886" s="64"/>
      <c r="N886" s="64"/>
    </row>
    <row r="887" spans="1:14" ht="12.75" customHeight="1" x14ac:dyDescent="0.2">
      <c r="A887" s="64"/>
      <c r="D887" s="64"/>
      <c r="J887" s="64"/>
      <c r="K887" s="64"/>
      <c r="L887" s="64"/>
      <c r="M887" s="64"/>
      <c r="N887" s="64"/>
    </row>
    <row r="888" spans="1:14" ht="12.75" customHeight="1" x14ac:dyDescent="0.2">
      <c r="A888" s="64"/>
      <c r="D888" s="64"/>
      <c r="J888" s="64"/>
      <c r="K888" s="64"/>
      <c r="L888" s="64"/>
      <c r="M888" s="64"/>
      <c r="N888" s="64"/>
    </row>
    <row r="889" spans="1:14" ht="12.75" customHeight="1" x14ac:dyDescent="0.2">
      <c r="A889" s="64"/>
      <c r="D889" s="64"/>
      <c r="J889" s="64"/>
      <c r="K889" s="64"/>
      <c r="L889" s="64"/>
      <c r="M889" s="64"/>
      <c r="N889" s="64"/>
    </row>
    <row r="890" spans="1:14" ht="12.75" customHeight="1" x14ac:dyDescent="0.2">
      <c r="A890" s="64"/>
      <c r="D890" s="64"/>
      <c r="J890" s="64"/>
      <c r="K890" s="64"/>
      <c r="L890" s="64"/>
      <c r="M890" s="64"/>
      <c r="N890" s="64"/>
    </row>
    <row r="891" spans="1:14" ht="12.75" customHeight="1" x14ac:dyDescent="0.2">
      <c r="A891" s="64"/>
      <c r="D891" s="64"/>
      <c r="J891" s="64"/>
      <c r="K891" s="64"/>
      <c r="L891" s="64"/>
      <c r="M891" s="64"/>
      <c r="N891" s="64"/>
    </row>
    <row r="892" spans="1:14" ht="12.75" customHeight="1" x14ac:dyDescent="0.2">
      <c r="A892" s="64"/>
      <c r="D892" s="64"/>
      <c r="J892" s="64"/>
      <c r="K892" s="64"/>
      <c r="L892" s="64"/>
      <c r="M892" s="64"/>
      <c r="N892" s="64"/>
    </row>
    <row r="893" spans="1:14" ht="12.75" customHeight="1" x14ac:dyDescent="0.2">
      <c r="A893" s="64"/>
      <c r="D893" s="64"/>
      <c r="J893" s="64"/>
      <c r="K893" s="64"/>
      <c r="L893" s="64"/>
      <c r="M893" s="64"/>
      <c r="N893" s="64"/>
    </row>
    <row r="894" spans="1:14" ht="12.75" customHeight="1" x14ac:dyDescent="0.2">
      <c r="A894" s="64"/>
      <c r="D894" s="64"/>
      <c r="J894" s="64"/>
      <c r="K894" s="64"/>
      <c r="L894" s="64"/>
      <c r="M894" s="64"/>
      <c r="N894" s="64"/>
    </row>
    <row r="895" spans="1:14" ht="12.75" customHeight="1" x14ac:dyDescent="0.2">
      <c r="A895" s="64"/>
      <c r="D895" s="64"/>
      <c r="J895" s="64"/>
      <c r="K895" s="64"/>
      <c r="L895" s="64"/>
      <c r="M895" s="64"/>
      <c r="N895" s="64"/>
    </row>
    <row r="896" spans="1:14" ht="12.75" customHeight="1" x14ac:dyDescent="0.2">
      <c r="A896" s="64"/>
      <c r="D896" s="64"/>
      <c r="J896" s="64"/>
      <c r="K896" s="64"/>
      <c r="L896" s="64"/>
      <c r="M896" s="64"/>
      <c r="N896" s="64"/>
    </row>
    <row r="897" spans="1:14" ht="12.75" customHeight="1" x14ac:dyDescent="0.2">
      <c r="A897" s="64"/>
      <c r="D897" s="64"/>
      <c r="J897" s="64"/>
      <c r="K897" s="64"/>
      <c r="L897" s="64"/>
      <c r="M897" s="64"/>
      <c r="N897" s="64"/>
    </row>
    <row r="898" spans="1:14" ht="12.75" customHeight="1" x14ac:dyDescent="0.2">
      <c r="A898" s="64"/>
      <c r="D898" s="64"/>
      <c r="J898" s="64"/>
      <c r="K898" s="64"/>
      <c r="L898" s="64"/>
      <c r="M898" s="64"/>
      <c r="N898" s="64"/>
    </row>
    <row r="899" spans="1:14" ht="12.75" customHeight="1" x14ac:dyDescent="0.2">
      <c r="A899" s="64"/>
      <c r="D899" s="64"/>
      <c r="J899" s="64"/>
      <c r="K899" s="64"/>
      <c r="L899" s="64"/>
      <c r="M899" s="64"/>
      <c r="N899" s="64"/>
    </row>
    <row r="900" spans="1:14" ht="12.75" customHeight="1" x14ac:dyDescent="0.2">
      <c r="A900" s="64"/>
      <c r="D900" s="64"/>
      <c r="J900" s="64"/>
      <c r="K900" s="64"/>
      <c r="L900" s="64"/>
      <c r="M900" s="64"/>
      <c r="N900" s="64"/>
    </row>
    <row r="901" spans="1:14" ht="12.75" customHeight="1" x14ac:dyDescent="0.2">
      <c r="A901" s="64"/>
      <c r="D901" s="64"/>
      <c r="J901" s="64"/>
      <c r="K901" s="64"/>
      <c r="L901" s="64"/>
      <c r="M901" s="64"/>
      <c r="N901" s="64"/>
    </row>
    <row r="902" spans="1:14" ht="12.75" customHeight="1" x14ac:dyDescent="0.2">
      <c r="A902" s="64"/>
      <c r="D902" s="64"/>
      <c r="J902" s="64"/>
      <c r="K902" s="64"/>
      <c r="L902" s="64"/>
      <c r="M902" s="64"/>
      <c r="N902" s="64"/>
    </row>
    <row r="903" spans="1:14" ht="12.75" customHeight="1" x14ac:dyDescent="0.2">
      <c r="A903" s="64"/>
      <c r="D903" s="64"/>
      <c r="J903" s="64"/>
      <c r="K903" s="64"/>
      <c r="L903" s="64"/>
      <c r="M903" s="64"/>
      <c r="N903" s="64"/>
    </row>
    <row r="904" spans="1:14" ht="12.75" customHeight="1" x14ac:dyDescent="0.2">
      <c r="A904" s="64"/>
      <c r="D904" s="64"/>
      <c r="J904" s="64"/>
      <c r="K904" s="64"/>
      <c r="L904" s="64"/>
      <c r="M904" s="64"/>
      <c r="N904" s="64"/>
    </row>
    <row r="905" spans="1:14" ht="12.75" customHeight="1" x14ac:dyDescent="0.2">
      <c r="A905" s="64"/>
      <c r="D905" s="64"/>
      <c r="J905" s="64"/>
      <c r="K905" s="64"/>
      <c r="L905" s="64"/>
      <c r="M905" s="64"/>
      <c r="N905" s="64"/>
    </row>
    <row r="906" spans="1:14" ht="12.75" customHeight="1" x14ac:dyDescent="0.2">
      <c r="A906" s="64"/>
      <c r="D906" s="64"/>
      <c r="J906" s="64"/>
      <c r="K906" s="64"/>
      <c r="L906" s="64"/>
      <c r="M906" s="64"/>
      <c r="N906" s="64"/>
    </row>
    <row r="907" spans="1:14" ht="12.75" customHeight="1" x14ac:dyDescent="0.2">
      <c r="A907" s="64"/>
      <c r="D907" s="64"/>
      <c r="J907" s="64"/>
      <c r="K907" s="64"/>
      <c r="L907" s="64"/>
      <c r="M907" s="64"/>
      <c r="N907" s="64"/>
    </row>
    <row r="908" spans="1:14" ht="12.75" customHeight="1" x14ac:dyDescent="0.2">
      <c r="A908" s="64"/>
      <c r="D908" s="64"/>
      <c r="J908" s="64"/>
      <c r="K908" s="64"/>
      <c r="L908" s="64"/>
      <c r="M908" s="64"/>
      <c r="N908" s="64"/>
    </row>
    <row r="909" spans="1:14" ht="12.75" customHeight="1" x14ac:dyDescent="0.2">
      <c r="A909" s="64"/>
      <c r="D909" s="64"/>
      <c r="J909" s="64"/>
      <c r="K909" s="64"/>
      <c r="L909" s="64"/>
      <c r="M909" s="64"/>
      <c r="N909" s="64"/>
    </row>
    <row r="910" spans="1:14" ht="12.75" customHeight="1" x14ac:dyDescent="0.2">
      <c r="A910" s="64"/>
      <c r="D910" s="64"/>
      <c r="J910" s="64"/>
      <c r="K910" s="64"/>
      <c r="L910" s="64"/>
      <c r="M910" s="64"/>
      <c r="N910" s="64"/>
    </row>
    <row r="911" spans="1:14" ht="12.75" customHeight="1" x14ac:dyDescent="0.2">
      <c r="A911" s="64"/>
      <c r="D911" s="64"/>
      <c r="J911" s="64"/>
      <c r="K911" s="64"/>
      <c r="L911" s="64"/>
      <c r="M911" s="64"/>
      <c r="N911" s="64"/>
    </row>
    <row r="912" spans="1:14" ht="12.75" customHeight="1" x14ac:dyDescent="0.2">
      <c r="A912" s="64"/>
      <c r="D912" s="64"/>
      <c r="J912" s="64"/>
      <c r="K912" s="64"/>
      <c r="L912" s="64"/>
      <c r="M912" s="64"/>
      <c r="N912" s="64"/>
    </row>
    <row r="913" spans="1:14" ht="12.75" customHeight="1" x14ac:dyDescent="0.2">
      <c r="A913" s="64"/>
      <c r="D913" s="64"/>
      <c r="J913" s="64"/>
      <c r="K913" s="64"/>
      <c r="L913" s="64"/>
      <c r="M913" s="64"/>
      <c r="N913" s="64"/>
    </row>
    <row r="914" spans="1:14" ht="12.75" customHeight="1" x14ac:dyDescent="0.2">
      <c r="A914" s="64"/>
      <c r="D914" s="64"/>
      <c r="J914" s="64"/>
      <c r="K914" s="64"/>
      <c r="L914" s="64"/>
      <c r="M914" s="64"/>
      <c r="N914" s="64"/>
    </row>
    <row r="915" spans="1:14" ht="12.75" customHeight="1" x14ac:dyDescent="0.2">
      <c r="A915" s="64"/>
      <c r="D915" s="64"/>
      <c r="J915" s="64"/>
      <c r="K915" s="64"/>
      <c r="L915" s="64"/>
      <c r="M915" s="64"/>
      <c r="N915" s="64"/>
    </row>
    <row r="916" spans="1:14" ht="12.75" customHeight="1" x14ac:dyDescent="0.2">
      <c r="A916" s="64"/>
      <c r="D916" s="64"/>
      <c r="J916" s="64"/>
      <c r="K916" s="64"/>
      <c r="L916" s="64"/>
      <c r="M916" s="64"/>
      <c r="N916" s="64"/>
    </row>
    <row r="917" spans="1:14" ht="12.75" customHeight="1" x14ac:dyDescent="0.2">
      <c r="A917" s="64"/>
      <c r="D917" s="64"/>
      <c r="J917" s="64"/>
      <c r="K917" s="64"/>
      <c r="L917" s="64"/>
      <c r="M917" s="64"/>
      <c r="N917" s="64"/>
    </row>
    <row r="918" spans="1:14" ht="12.75" customHeight="1" x14ac:dyDescent="0.2">
      <c r="A918" s="64"/>
      <c r="D918" s="64"/>
      <c r="J918" s="64"/>
      <c r="K918" s="64"/>
      <c r="L918" s="64"/>
      <c r="M918" s="64"/>
      <c r="N918" s="64"/>
    </row>
    <row r="919" spans="1:14" ht="12.75" customHeight="1" x14ac:dyDescent="0.2">
      <c r="A919" s="64"/>
      <c r="D919" s="64"/>
      <c r="J919" s="64"/>
      <c r="K919" s="64"/>
      <c r="L919" s="64"/>
      <c r="M919" s="64"/>
      <c r="N919" s="64"/>
    </row>
    <row r="920" spans="1:14" ht="12.75" customHeight="1" x14ac:dyDescent="0.2">
      <c r="A920" s="64"/>
      <c r="D920" s="64"/>
      <c r="J920" s="64"/>
      <c r="K920" s="64"/>
      <c r="L920" s="64"/>
      <c r="M920" s="64"/>
      <c r="N920" s="64"/>
    </row>
    <row r="921" spans="1:14" ht="12.75" customHeight="1" x14ac:dyDescent="0.2">
      <c r="A921" s="64"/>
      <c r="D921" s="64"/>
      <c r="J921" s="64"/>
      <c r="K921" s="64"/>
      <c r="L921" s="64"/>
      <c r="M921" s="64"/>
      <c r="N921" s="64"/>
    </row>
    <row r="922" spans="1:14" ht="12.75" customHeight="1" x14ac:dyDescent="0.2">
      <c r="A922" s="64"/>
      <c r="D922" s="64"/>
      <c r="J922" s="64"/>
      <c r="K922" s="64"/>
      <c r="L922" s="64"/>
      <c r="M922" s="64"/>
      <c r="N922" s="64"/>
    </row>
    <row r="923" spans="1:14" ht="12.75" customHeight="1" x14ac:dyDescent="0.2">
      <c r="A923" s="64"/>
      <c r="D923" s="64"/>
      <c r="J923" s="64"/>
      <c r="K923" s="64"/>
      <c r="L923" s="64"/>
      <c r="M923" s="64"/>
      <c r="N923" s="64"/>
    </row>
    <row r="924" spans="1:14" ht="12.75" customHeight="1" x14ac:dyDescent="0.2">
      <c r="A924" s="64"/>
      <c r="D924" s="64"/>
      <c r="J924" s="64"/>
      <c r="K924" s="64"/>
      <c r="L924" s="64"/>
      <c r="M924" s="64"/>
      <c r="N924" s="64"/>
    </row>
    <row r="925" spans="1:14" ht="12.75" customHeight="1" x14ac:dyDescent="0.2">
      <c r="A925" s="64"/>
      <c r="D925" s="64"/>
      <c r="J925" s="64"/>
      <c r="K925" s="64"/>
      <c r="L925" s="64"/>
      <c r="M925" s="64"/>
      <c r="N925" s="64"/>
    </row>
    <row r="926" spans="1:14" ht="12.75" customHeight="1" x14ac:dyDescent="0.2">
      <c r="A926" s="64"/>
      <c r="D926" s="64"/>
      <c r="J926" s="64"/>
      <c r="K926" s="64"/>
      <c r="L926" s="64"/>
      <c r="M926" s="64"/>
      <c r="N926" s="64"/>
    </row>
    <row r="927" spans="1:14" ht="12.75" customHeight="1" x14ac:dyDescent="0.2">
      <c r="A927" s="64"/>
      <c r="D927" s="64"/>
      <c r="J927" s="64"/>
      <c r="K927" s="64"/>
      <c r="L927" s="64"/>
      <c r="M927" s="64"/>
      <c r="N927" s="64"/>
    </row>
    <row r="928" spans="1:14" ht="12.75" customHeight="1" x14ac:dyDescent="0.2">
      <c r="A928" s="64"/>
      <c r="D928" s="64"/>
      <c r="J928" s="64"/>
      <c r="K928" s="64"/>
      <c r="L928" s="64"/>
      <c r="M928" s="64"/>
      <c r="N928" s="64"/>
    </row>
    <row r="929" spans="1:14" ht="12.75" customHeight="1" x14ac:dyDescent="0.2">
      <c r="A929" s="64"/>
      <c r="D929" s="64"/>
      <c r="J929" s="64"/>
      <c r="K929" s="64"/>
      <c r="L929" s="64"/>
      <c r="M929" s="64"/>
      <c r="N929" s="64"/>
    </row>
    <row r="930" spans="1:14" ht="12.75" customHeight="1" x14ac:dyDescent="0.2">
      <c r="A930" s="64"/>
      <c r="D930" s="64"/>
      <c r="J930" s="64"/>
      <c r="K930" s="64"/>
      <c r="L930" s="64"/>
      <c r="M930" s="64"/>
      <c r="N930" s="64"/>
    </row>
    <row r="931" spans="1:14" ht="12.75" customHeight="1" x14ac:dyDescent="0.2">
      <c r="A931" s="64"/>
      <c r="D931" s="64"/>
      <c r="J931" s="64"/>
      <c r="K931" s="64"/>
      <c r="L931" s="64"/>
      <c r="M931" s="64"/>
      <c r="N931" s="64"/>
    </row>
    <row r="932" spans="1:14" ht="12.75" customHeight="1" x14ac:dyDescent="0.2">
      <c r="A932" s="64"/>
      <c r="D932" s="64"/>
      <c r="J932" s="64"/>
      <c r="K932" s="64"/>
      <c r="L932" s="64"/>
      <c r="M932" s="64"/>
      <c r="N932" s="64"/>
    </row>
    <row r="933" spans="1:14" ht="12.75" customHeight="1" x14ac:dyDescent="0.2">
      <c r="A933" s="64"/>
      <c r="D933" s="64"/>
      <c r="J933" s="64"/>
      <c r="K933" s="64"/>
      <c r="L933" s="64"/>
      <c r="M933" s="64"/>
      <c r="N933" s="64"/>
    </row>
    <row r="934" spans="1:14" ht="12.75" customHeight="1" x14ac:dyDescent="0.2">
      <c r="A934" s="64"/>
      <c r="D934" s="64"/>
      <c r="J934" s="64"/>
      <c r="K934" s="64"/>
      <c r="L934" s="64"/>
      <c r="M934" s="64"/>
      <c r="N934" s="64"/>
    </row>
    <row r="935" spans="1:14" ht="12.75" customHeight="1" x14ac:dyDescent="0.2">
      <c r="A935" s="64"/>
      <c r="D935" s="64"/>
      <c r="J935" s="64"/>
      <c r="K935" s="64"/>
      <c r="L935" s="64"/>
      <c r="M935" s="64"/>
      <c r="N935" s="64"/>
    </row>
    <row r="936" spans="1:14" ht="12.75" customHeight="1" x14ac:dyDescent="0.2">
      <c r="A936" s="64"/>
      <c r="D936" s="64"/>
      <c r="J936" s="64"/>
      <c r="K936" s="64"/>
      <c r="L936" s="64"/>
      <c r="M936" s="64"/>
      <c r="N936" s="64"/>
    </row>
    <row r="937" spans="1:14" ht="12.75" customHeight="1" x14ac:dyDescent="0.2">
      <c r="A937" s="64"/>
      <c r="D937" s="64"/>
      <c r="J937" s="64"/>
      <c r="K937" s="64"/>
      <c r="L937" s="64"/>
      <c r="M937" s="64"/>
      <c r="N937" s="64"/>
    </row>
    <row r="938" spans="1:14" ht="12.75" customHeight="1" x14ac:dyDescent="0.2">
      <c r="A938" s="64"/>
      <c r="D938" s="64"/>
      <c r="J938" s="64"/>
      <c r="K938" s="64"/>
      <c r="L938" s="64"/>
      <c r="M938" s="64"/>
      <c r="N938" s="64"/>
    </row>
    <row r="939" spans="1:14" ht="12.75" customHeight="1" x14ac:dyDescent="0.2">
      <c r="A939" s="64"/>
      <c r="D939" s="64"/>
      <c r="J939" s="64"/>
      <c r="K939" s="64"/>
      <c r="L939" s="64"/>
      <c r="M939" s="64"/>
      <c r="N939" s="64"/>
    </row>
    <row r="940" spans="1:14" ht="12.75" customHeight="1" x14ac:dyDescent="0.2">
      <c r="A940" s="64"/>
      <c r="D940" s="64"/>
      <c r="J940" s="64"/>
      <c r="K940" s="64"/>
      <c r="L940" s="64"/>
      <c r="M940" s="64"/>
      <c r="N940" s="64"/>
    </row>
    <row r="941" spans="1:14" ht="12.75" customHeight="1" x14ac:dyDescent="0.2">
      <c r="A941" s="64"/>
      <c r="D941" s="64"/>
      <c r="J941" s="64"/>
      <c r="K941" s="64"/>
      <c r="L941" s="64"/>
      <c r="M941" s="64"/>
      <c r="N941" s="64"/>
    </row>
    <row r="942" spans="1:14" ht="12.75" customHeight="1" x14ac:dyDescent="0.2">
      <c r="A942" s="64"/>
      <c r="D942" s="64"/>
      <c r="J942" s="64"/>
      <c r="K942" s="64"/>
      <c r="L942" s="64"/>
      <c r="M942" s="64"/>
      <c r="N942" s="64"/>
    </row>
    <row r="943" spans="1:14" ht="12.75" customHeight="1" x14ac:dyDescent="0.2">
      <c r="A943" s="64"/>
      <c r="D943" s="64"/>
      <c r="J943" s="64"/>
      <c r="K943" s="64"/>
      <c r="L943" s="64"/>
      <c r="M943" s="64"/>
      <c r="N943" s="64"/>
    </row>
    <row r="944" spans="1:14" ht="12.75" customHeight="1" x14ac:dyDescent="0.2">
      <c r="A944" s="64"/>
      <c r="D944" s="64"/>
      <c r="J944" s="64"/>
      <c r="K944" s="64"/>
      <c r="L944" s="64"/>
      <c r="M944" s="64"/>
      <c r="N944" s="64"/>
    </row>
    <row r="945" spans="1:14" ht="12.75" customHeight="1" x14ac:dyDescent="0.2">
      <c r="A945" s="64"/>
      <c r="D945" s="64"/>
      <c r="J945" s="64"/>
      <c r="K945" s="64"/>
      <c r="L945" s="64"/>
      <c r="M945" s="64"/>
      <c r="N945" s="64"/>
    </row>
    <row r="946" spans="1:14" ht="12.75" customHeight="1" x14ac:dyDescent="0.2">
      <c r="A946" s="64"/>
      <c r="D946" s="64"/>
      <c r="J946" s="64"/>
      <c r="K946" s="64"/>
      <c r="L946" s="64"/>
      <c r="M946" s="64"/>
      <c r="N946" s="64"/>
    </row>
    <row r="947" spans="1:14" ht="12.75" customHeight="1" x14ac:dyDescent="0.2">
      <c r="A947" s="64"/>
      <c r="D947" s="64"/>
      <c r="J947" s="64"/>
      <c r="K947" s="64"/>
      <c r="L947" s="64"/>
      <c r="M947" s="64"/>
      <c r="N947" s="64"/>
    </row>
    <row r="948" spans="1:14" ht="12.75" customHeight="1" x14ac:dyDescent="0.2">
      <c r="A948" s="64"/>
      <c r="D948" s="64"/>
      <c r="J948" s="64"/>
      <c r="K948" s="64"/>
      <c r="L948" s="64"/>
      <c r="M948" s="64"/>
      <c r="N948" s="64"/>
    </row>
    <row r="949" spans="1:14" ht="12.75" customHeight="1" x14ac:dyDescent="0.2">
      <c r="A949" s="64"/>
      <c r="D949" s="64"/>
      <c r="J949" s="64"/>
      <c r="K949" s="64"/>
      <c r="L949" s="64"/>
      <c r="M949" s="64"/>
      <c r="N949" s="64"/>
    </row>
    <row r="950" spans="1:14" ht="12.75" customHeight="1" x14ac:dyDescent="0.2">
      <c r="A950" s="64"/>
      <c r="D950" s="64"/>
      <c r="J950" s="64"/>
      <c r="K950" s="64"/>
      <c r="L950" s="64"/>
      <c r="M950" s="64"/>
      <c r="N950" s="64"/>
    </row>
    <row r="951" spans="1:14" ht="12.75" customHeight="1" x14ac:dyDescent="0.2">
      <c r="A951" s="64"/>
      <c r="D951" s="64"/>
      <c r="J951" s="64"/>
      <c r="K951" s="64"/>
      <c r="L951" s="64"/>
      <c r="M951" s="64"/>
      <c r="N951" s="64"/>
    </row>
    <row r="952" spans="1:14" ht="12.75" customHeight="1" x14ac:dyDescent="0.2">
      <c r="A952" s="64"/>
      <c r="D952" s="64"/>
      <c r="J952" s="64"/>
      <c r="K952" s="64"/>
      <c r="L952" s="64"/>
      <c r="M952" s="64"/>
      <c r="N952" s="64"/>
    </row>
    <row r="953" spans="1:14" ht="12.75" customHeight="1" x14ac:dyDescent="0.2">
      <c r="A953" s="64"/>
      <c r="D953" s="64"/>
      <c r="J953" s="64"/>
      <c r="K953" s="64"/>
      <c r="L953" s="64"/>
      <c r="M953" s="64"/>
      <c r="N953" s="64"/>
    </row>
    <row r="954" spans="1:14" ht="12.75" customHeight="1" x14ac:dyDescent="0.2">
      <c r="A954" s="64"/>
      <c r="D954" s="64"/>
      <c r="J954" s="64"/>
      <c r="K954" s="64"/>
      <c r="L954" s="64"/>
      <c r="M954" s="64"/>
      <c r="N954" s="64"/>
    </row>
    <row r="955" spans="1:14" ht="12.75" customHeight="1" x14ac:dyDescent="0.2">
      <c r="A955" s="64"/>
      <c r="D955" s="64"/>
      <c r="J955" s="64"/>
      <c r="K955" s="64"/>
      <c r="L955" s="64"/>
      <c r="M955" s="64"/>
      <c r="N955" s="64"/>
    </row>
    <row r="956" spans="1:14" ht="12.75" customHeight="1" x14ac:dyDescent="0.2">
      <c r="A956" s="64"/>
      <c r="D956" s="64"/>
      <c r="J956" s="64"/>
      <c r="K956" s="64"/>
      <c r="L956" s="64"/>
      <c r="M956" s="64"/>
      <c r="N956" s="64"/>
    </row>
    <row r="957" spans="1:14" ht="12.75" customHeight="1" x14ac:dyDescent="0.2">
      <c r="A957" s="64"/>
      <c r="D957" s="64"/>
      <c r="J957" s="64"/>
      <c r="K957" s="64"/>
      <c r="L957" s="64"/>
      <c r="M957" s="64"/>
      <c r="N957" s="64"/>
    </row>
    <row r="958" spans="1:14" ht="12.75" customHeight="1" x14ac:dyDescent="0.2">
      <c r="A958" s="64"/>
      <c r="D958" s="64"/>
      <c r="J958" s="64"/>
      <c r="K958" s="64"/>
      <c r="L958" s="64"/>
      <c r="M958" s="64"/>
      <c r="N958" s="64"/>
    </row>
    <row r="959" spans="1:14" ht="12.75" customHeight="1" x14ac:dyDescent="0.2">
      <c r="A959" s="64"/>
      <c r="D959" s="64"/>
      <c r="J959" s="64"/>
      <c r="K959" s="64"/>
      <c r="L959" s="64"/>
      <c r="M959" s="64"/>
      <c r="N959" s="64"/>
    </row>
    <row r="960" spans="1:14" ht="12.75" customHeight="1" x14ac:dyDescent="0.2">
      <c r="A960" s="64"/>
      <c r="D960" s="64"/>
      <c r="J960" s="64"/>
      <c r="K960" s="64"/>
      <c r="L960" s="64"/>
      <c r="M960" s="64"/>
      <c r="N960" s="64"/>
    </row>
    <row r="961" spans="1:14" ht="12.75" customHeight="1" x14ac:dyDescent="0.2">
      <c r="A961" s="64"/>
      <c r="D961" s="64"/>
      <c r="J961" s="64"/>
      <c r="K961" s="64"/>
      <c r="L961" s="64"/>
      <c r="M961" s="64"/>
      <c r="N961" s="64"/>
    </row>
    <row r="962" spans="1:14" ht="12.75" customHeight="1" x14ac:dyDescent="0.2">
      <c r="A962" s="64"/>
      <c r="D962" s="64"/>
      <c r="J962" s="64"/>
      <c r="K962" s="64"/>
      <c r="L962" s="64"/>
      <c r="M962" s="64"/>
      <c r="N962" s="64"/>
    </row>
    <row r="963" spans="1:14" ht="12.75" customHeight="1" x14ac:dyDescent="0.2">
      <c r="A963" s="64"/>
      <c r="D963" s="64"/>
      <c r="J963" s="64"/>
      <c r="K963" s="64"/>
      <c r="L963" s="64"/>
      <c r="M963" s="64"/>
      <c r="N963" s="64"/>
    </row>
    <row r="964" spans="1:14" ht="12.75" customHeight="1" x14ac:dyDescent="0.2">
      <c r="A964" s="64"/>
      <c r="D964" s="64"/>
      <c r="J964" s="64"/>
      <c r="K964" s="64"/>
      <c r="L964" s="64"/>
      <c r="M964" s="64"/>
      <c r="N964" s="64"/>
    </row>
    <row r="965" spans="1:14" ht="12.75" customHeight="1" x14ac:dyDescent="0.2">
      <c r="A965" s="64"/>
      <c r="D965" s="64"/>
      <c r="J965" s="64"/>
      <c r="K965" s="64"/>
      <c r="L965" s="64"/>
      <c r="M965" s="64"/>
      <c r="N965" s="64"/>
    </row>
    <row r="966" spans="1:14" ht="12.75" customHeight="1" x14ac:dyDescent="0.2">
      <c r="A966" s="64"/>
      <c r="D966" s="64"/>
      <c r="J966" s="64"/>
      <c r="K966" s="64"/>
      <c r="L966" s="64"/>
      <c r="M966" s="64"/>
      <c r="N966" s="64"/>
    </row>
    <row r="967" spans="1:14" ht="12.75" customHeight="1" x14ac:dyDescent="0.2">
      <c r="A967" s="64"/>
      <c r="D967" s="64"/>
      <c r="J967" s="64"/>
      <c r="K967" s="64"/>
      <c r="L967" s="64"/>
      <c r="M967" s="64"/>
      <c r="N967" s="64"/>
    </row>
    <row r="968" spans="1:14" ht="12.75" customHeight="1" x14ac:dyDescent="0.2">
      <c r="A968" s="64"/>
      <c r="D968" s="64"/>
      <c r="J968" s="64"/>
      <c r="K968" s="64"/>
      <c r="L968" s="64"/>
      <c r="M968" s="64"/>
      <c r="N968" s="64"/>
    </row>
    <row r="969" spans="1:14" ht="12.75" customHeight="1" x14ac:dyDescent="0.2">
      <c r="A969" s="64"/>
      <c r="D969" s="64"/>
      <c r="J969" s="64"/>
      <c r="K969" s="64"/>
      <c r="L969" s="64"/>
      <c r="M969" s="64"/>
      <c r="N969" s="64"/>
    </row>
    <row r="970" spans="1:14" ht="12.75" customHeight="1" x14ac:dyDescent="0.2">
      <c r="A970" s="64"/>
      <c r="D970" s="64"/>
      <c r="J970" s="64"/>
      <c r="K970" s="64"/>
      <c r="L970" s="64"/>
      <c r="M970" s="64"/>
      <c r="N970" s="64"/>
    </row>
    <row r="971" spans="1:14" ht="12.75" customHeight="1" x14ac:dyDescent="0.2">
      <c r="A971" s="64"/>
      <c r="D971" s="64"/>
      <c r="J971" s="64"/>
      <c r="K971" s="64"/>
      <c r="L971" s="64"/>
      <c r="M971" s="64"/>
      <c r="N971" s="64"/>
    </row>
    <row r="972" spans="1:14" ht="12.75" customHeight="1" x14ac:dyDescent="0.2">
      <c r="A972" s="64"/>
      <c r="D972" s="64"/>
      <c r="J972" s="64"/>
      <c r="K972" s="64"/>
      <c r="L972" s="64"/>
      <c r="M972" s="64"/>
      <c r="N972" s="64"/>
    </row>
    <row r="973" spans="1:14" ht="12.75" customHeight="1" x14ac:dyDescent="0.2">
      <c r="A973" s="64"/>
      <c r="D973" s="64"/>
      <c r="J973" s="64"/>
      <c r="K973" s="64"/>
      <c r="L973" s="64"/>
      <c r="M973" s="64"/>
      <c r="N973" s="64"/>
    </row>
    <row r="974" spans="1:14" ht="12.75" customHeight="1" x14ac:dyDescent="0.2">
      <c r="A974" s="64"/>
      <c r="D974" s="64"/>
      <c r="J974" s="64"/>
      <c r="K974" s="64"/>
      <c r="L974" s="64"/>
      <c r="M974" s="64"/>
      <c r="N974" s="64"/>
    </row>
    <row r="975" spans="1:14" ht="12.75" customHeight="1" x14ac:dyDescent="0.2">
      <c r="A975" s="64"/>
      <c r="D975" s="64"/>
      <c r="J975" s="64"/>
      <c r="K975" s="64"/>
      <c r="L975" s="64"/>
      <c r="M975" s="64"/>
      <c r="N975" s="64"/>
    </row>
    <row r="976" spans="1:14" ht="12.75" customHeight="1" x14ac:dyDescent="0.2">
      <c r="A976" s="64"/>
      <c r="D976" s="64"/>
      <c r="J976" s="64"/>
      <c r="K976" s="64"/>
      <c r="L976" s="64"/>
      <c r="M976" s="64"/>
      <c r="N976" s="64"/>
    </row>
    <row r="977" spans="1:14" ht="12.75" customHeight="1" x14ac:dyDescent="0.2">
      <c r="A977" s="64"/>
      <c r="D977" s="64"/>
      <c r="J977" s="64"/>
      <c r="K977" s="64"/>
      <c r="L977" s="64"/>
      <c r="M977" s="64"/>
      <c r="N977" s="64"/>
    </row>
    <row r="978" spans="1:14" ht="12.75" customHeight="1" x14ac:dyDescent="0.2">
      <c r="A978" s="64"/>
      <c r="D978" s="64"/>
      <c r="J978" s="64"/>
      <c r="K978" s="64"/>
      <c r="L978" s="64"/>
      <c r="M978" s="64"/>
      <c r="N978" s="64"/>
    </row>
    <row r="979" spans="1:14" ht="12.75" customHeight="1" x14ac:dyDescent="0.2">
      <c r="A979" s="64"/>
      <c r="D979" s="64"/>
      <c r="J979" s="64"/>
      <c r="K979" s="64"/>
      <c r="L979" s="64"/>
      <c r="M979" s="64"/>
      <c r="N979" s="64"/>
    </row>
    <row r="980" spans="1:14" ht="12.75" customHeight="1" x14ac:dyDescent="0.2">
      <c r="A980" s="64"/>
      <c r="D980" s="64"/>
      <c r="J980" s="64"/>
      <c r="K980" s="64"/>
      <c r="L980" s="64"/>
      <c r="M980" s="64"/>
      <c r="N980" s="64"/>
    </row>
    <row r="981" spans="1:14" ht="12.75" customHeight="1" x14ac:dyDescent="0.2">
      <c r="A981" s="64"/>
      <c r="D981" s="64"/>
      <c r="J981" s="64"/>
      <c r="K981" s="64"/>
      <c r="L981" s="64"/>
      <c r="M981" s="64"/>
      <c r="N981" s="64"/>
    </row>
    <row r="982" spans="1:14" ht="12.75" customHeight="1" x14ac:dyDescent="0.2">
      <c r="A982" s="64"/>
      <c r="D982" s="64"/>
      <c r="J982" s="64"/>
      <c r="K982" s="64"/>
      <c r="L982" s="64"/>
      <c r="M982" s="64"/>
      <c r="N982" s="64"/>
    </row>
    <row r="983" spans="1:14" ht="12.75" customHeight="1" x14ac:dyDescent="0.2">
      <c r="A983" s="64"/>
      <c r="D983" s="64"/>
      <c r="J983" s="64"/>
      <c r="K983" s="64"/>
      <c r="L983" s="64"/>
      <c r="M983" s="64"/>
      <c r="N983" s="64"/>
    </row>
    <row r="984" spans="1:14" ht="12.75" customHeight="1" x14ac:dyDescent="0.2">
      <c r="A984" s="64"/>
      <c r="D984" s="64"/>
      <c r="J984" s="64"/>
      <c r="K984" s="64"/>
      <c r="L984" s="64"/>
      <c r="M984" s="64"/>
      <c r="N984" s="64"/>
    </row>
    <row r="985" spans="1:14" ht="12.75" customHeight="1" x14ac:dyDescent="0.2">
      <c r="A985" s="64"/>
      <c r="D985" s="64"/>
      <c r="J985" s="64"/>
      <c r="K985" s="64"/>
      <c r="L985" s="64"/>
      <c r="M985" s="64"/>
      <c r="N985" s="64"/>
    </row>
    <row r="986" spans="1:14" ht="12.75" customHeight="1" x14ac:dyDescent="0.2">
      <c r="A986" s="64"/>
      <c r="D986" s="64"/>
      <c r="J986" s="64"/>
      <c r="K986" s="64"/>
      <c r="L986" s="64"/>
      <c r="M986" s="64"/>
      <c r="N986" s="64"/>
    </row>
    <row r="987" spans="1:14" ht="12.75" customHeight="1" x14ac:dyDescent="0.2">
      <c r="A987" s="64"/>
      <c r="D987" s="64"/>
      <c r="J987" s="64"/>
      <c r="K987" s="64"/>
      <c r="L987" s="64"/>
      <c r="M987" s="64"/>
      <c r="N987" s="64"/>
    </row>
    <row r="988" spans="1:14" ht="12.75" customHeight="1" x14ac:dyDescent="0.2">
      <c r="A988" s="64"/>
      <c r="D988" s="64"/>
      <c r="J988" s="64"/>
      <c r="K988" s="64"/>
      <c r="L988" s="64"/>
      <c r="M988" s="64"/>
      <c r="N988" s="64"/>
    </row>
    <row r="989" spans="1:14" ht="12.75" customHeight="1" x14ac:dyDescent="0.2">
      <c r="A989" s="64"/>
      <c r="D989" s="64"/>
      <c r="J989" s="64"/>
      <c r="K989" s="64"/>
      <c r="L989" s="64"/>
      <c r="M989" s="64"/>
      <c r="N989" s="64"/>
    </row>
    <row r="990" spans="1:14" ht="12.75" customHeight="1" x14ac:dyDescent="0.2">
      <c r="A990" s="64"/>
      <c r="D990" s="64"/>
      <c r="J990" s="64"/>
      <c r="K990" s="64"/>
      <c r="L990" s="64"/>
      <c r="M990" s="64"/>
      <c r="N990" s="64"/>
    </row>
    <row r="991" spans="1:14" ht="12.75" customHeight="1" x14ac:dyDescent="0.2">
      <c r="A991" s="64"/>
      <c r="D991" s="64"/>
      <c r="J991" s="64"/>
      <c r="K991" s="64"/>
      <c r="L991" s="64"/>
      <c r="M991" s="64"/>
      <c r="N991" s="64"/>
    </row>
    <row r="992" spans="1:14" ht="12.75" customHeight="1" x14ac:dyDescent="0.2">
      <c r="A992" s="64"/>
      <c r="D992" s="64"/>
      <c r="J992" s="64"/>
      <c r="K992" s="64"/>
      <c r="L992" s="64"/>
      <c r="M992" s="64"/>
      <c r="N992" s="64"/>
    </row>
    <row r="993" spans="1:14" ht="12.75" customHeight="1" x14ac:dyDescent="0.2">
      <c r="A993" s="64"/>
      <c r="D993" s="64"/>
      <c r="J993" s="64"/>
      <c r="K993" s="64"/>
      <c r="L993" s="64"/>
      <c r="M993" s="64"/>
      <c r="N993" s="64"/>
    </row>
    <row r="994" spans="1:14" ht="12.75" customHeight="1" x14ac:dyDescent="0.2">
      <c r="A994" s="64"/>
      <c r="D994" s="64"/>
      <c r="J994" s="64"/>
      <c r="K994" s="64"/>
      <c r="L994" s="64"/>
      <c r="M994" s="64"/>
      <c r="N994" s="64"/>
    </row>
    <row r="995" spans="1:14" ht="12.75" customHeight="1" x14ac:dyDescent="0.2">
      <c r="A995" s="64"/>
      <c r="D995" s="64"/>
      <c r="J995" s="64"/>
      <c r="K995" s="64"/>
      <c r="L995" s="64"/>
      <c r="M995" s="64"/>
      <c r="N995" s="64"/>
    </row>
    <row r="996" spans="1:14" ht="12.75" customHeight="1" x14ac:dyDescent="0.2">
      <c r="A996" s="64"/>
      <c r="D996" s="64"/>
      <c r="J996" s="64"/>
      <c r="K996" s="64"/>
      <c r="L996" s="64"/>
      <c r="M996" s="64"/>
      <c r="N996" s="64"/>
    </row>
    <row r="997" spans="1:14" ht="12.75" customHeight="1" x14ac:dyDescent="0.2">
      <c r="A997" s="64"/>
      <c r="D997" s="64"/>
      <c r="J997" s="64"/>
      <c r="K997" s="64"/>
      <c r="L997" s="64"/>
      <c r="M997" s="64"/>
      <c r="N997" s="64"/>
    </row>
    <row r="998" spans="1:14" ht="12.75" customHeight="1" x14ac:dyDescent="0.2">
      <c r="A998" s="64"/>
      <c r="D998" s="64"/>
      <c r="J998" s="64"/>
      <c r="K998" s="64"/>
      <c r="L998" s="64"/>
      <c r="M998" s="64"/>
      <c r="N998" s="64"/>
    </row>
    <row r="999" spans="1:14" ht="12.75" customHeight="1" x14ac:dyDescent="0.2">
      <c r="A999" s="64"/>
      <c r="D999" s="64"/>
      <c r="J999" s="64"/>
      <c r="K999" s="64"/>
      <c r="L999" s="64"/>
      <c r="M999" s="64"/>
      <c r="N999" s="64"/>
    </row>
    <row r="1000" spans="1:14" ht="12.75" customHeight="1" x14ac:dyDescent="0.2">
      <c r="A1000" s="64"/>
      <c r="D1000" s="64"/>
      <c r="J1000" s="64"/>
      <c r="K1000" s="64"/>
      <c r="L1000" s="64"/>
      <c r="M1000" s="64"/>
      <c r="N1000" s="64"/>
    </row>
    <row r="1001" spans="1:14" ht="12.75" customHeight="1" x14ac:dyDescent="0.2">
      <c r="A1001" s="64"/>
      <c r="D1001" s="64"/>
      <c r="J1001" s="64"/>
      <c r="K1001" s="64"/>
      <c r="L1001" s="64"/>
      <c r="M1001" s="64"/>
      <c r="N1001" s="64"/>
    </row>
    <row r="1002" spans="1:14" ht="12.75" customHeight="1" x14ac:dyDescent="0.2">
      <c r="A1002" s="64"/>
      <c r="D1002" s="64"/>
      <c r="J1002" s="64"/>
      <c r="K1002" s="64"/>
      <c r="L1002" s="64"/>
      <c r="M1002" s="64"/>
      <c r="N1002" s="64"/>
    </row>
    <row r="1003" spans="1:14" ht="12.75" customHeight="1" x14ac:dyDescent="0.2">
      <c r="A1003" s="64"/>
      <c r="D1003" s="64"/>
      <c r="J1003" s="64"/>
      <c r="K1003" s="64"/>
      <c r="L1003" s="64"/>
      <c r="M1003" s="64"/>
      <c r="N1003" s="64"/>
    </row>
    <row r="1004" spans="1:14" ht="12.75" customHeight="1" x14ac:dyDescent="0.2">
      <c r="A1004" s="64"/>
      <c r="D1004" s="64"/>
      <c r="J1004" s="64"/>
      <c r="K1004" s="64"/>
      <c r="L1004" s="64"/>
      <c r="M1004" s="64"/>
      <c r="N1004" s="64"/>
    </row>
    <row r="1005" spans="1:14" ht="12.75" customHeight="1" x14ac:dyDescent="0.2">
      <c r="A1005" s="64"/>
      <c r="D1005" s="64"/>
      <c r="J1005" s="64"/>
      <c r="K1005" s="64"/>
      <c r="L1005" s="64"/>
      <c r="M1005" s="64"/>
      <c r="N1005" s="64"/>
    </row>
    <row r="1006" spans="1:14" ht="12.75" customHeight="1" x14ac:dyDescent="0.2">
      <c r="A1006" s="64"/>
      <c r="D1006" s="64"/>
      <c r="J1006" s="64"/>
      <c r="K1006" s="64"/>
      <c r="L1006" s="64"/>
      <c r="M1006" s="64"/>
      <c r="N1006" s="64"/>
    </row>
    <row r="1007" spans="1:14" ht="12.75" customHeight="1" x14ac:dyDescent="0.2">
      <c r="A1007" s="64"/>
      <c r="D1007" s="64"/>
      <c r="J1007" s="64"/>
      <c r="K1007" s="64"/>
      <c r="L1007" s="64"/>
      <c r="M1007" s="64"/>
      <c r="N1007" s="64"/>
    </row>
    <row r="1008" spans="1:14" ht="12.75" customHeight="1" x14ac:dyDescent="0.2">
      <c r="A1008" s="64"/>
      <c r="D1008" s="64"/>
      <c r="J1008" s="64"/>
      <c r="K1008" s="64"/>
      <c r="L1008" s="64"/>
      <c r="M1008" s="64"/>
      <c r="N1008" s="64"/>
    </row>
    <row r="1009" spans="1:14" ht="12.75" customHeight="1" x14ac:dyDescent="0.2">
      <c r="A1009" s="64"/>
      <c r="D1009" s="64"/>
      <c r="J1009" s="64"/>
      <c r="K1009" s="64"/>
      <c r="L1009" s="64"/>
      <c r="M1009" s="64"/>
      <c r="N1009" s="64"/>
    </row>
    <row r="1010" spans="1:14" ht="12.75" customHeight="1" x14ac:dyDescent="0.2">
      <c r="A1010" s="64"/>
      <c r="D1010" s="64"/>
      <c r="J1010" s="64"/>
      <c r="K1010" s="64"/>
      <c r="L1010" s="64"/>
      <c r="M1010" s="64"/>
      <c r="N1010" s="64"/>
    </row>
    <row r="1011" spans="1:14" ht="12.75" customHeight="1" x14ac:dyDescent="0.2">
      <c r="A1011" s="64"/>
      <c r="D1011" s="64"/>
      <c r="J1011" s="64"/>
      <c r="K1011" s="64"/>
      <c r="L1011" s="64"/>
      <c r="M1011" s="64"/>
      <c r="N1011" s="64"/>
    </row>
    <row r="1012" spans="1:14" ht="12.75" customHeight="1" x14ac:dyDescent="0.2">
      <c r="A1012" s="64"/>
      <c r="D1012" s="64"/>
      <c r="J1012" s="64"/>
      <c r="K1012" s="64"/>
      <c r="L1012" s="64"/>
      <c r="M1012" s="64"/>
      <c r="N1012" s="64"/>
    </row>
    <row r="1013" spans="1:14" ht="12.75" customHeight="1" x14ac:dyDescent="0.2">
      <c r="A1013" s="64"/>
      <c r="D1013" s="64"/>
      <c r="J1013" s="64"/>
      <c r="K1013" s="64"/>
      <c r="L1013" s="64"/>
      <c r="M1013" s="64"/>
      <c r="N1013" s="64"/>
    </row>
    <row r="1014" spans="1:14" ht="12.75" customHeight="1" x14ac:dyDescent="0.2">
      <c r="A1014" s="64"/>
      <c r="D1014" s="64"/>
      <c r="J1014" s="64"/>
      <c r="K1014" s="64"/>
      <c r="L1014" s="64"/>
      <c r="M1014" s="64"/>
      <c r="N1014" s="64"/>
    </row>
    <row r="1015" spans="1:14" ht="12.75" customHeight="1" x14ac:dyDescent="0.2">
      <c r="A1015" s="64"/>
      <c r="D1015" s="64"/>
      <c r="J1015" s="64"/>
      <c r="K1015" s="64"/>
      <c r="L1015" s="64"/>
      <c r="M1015" s="64"/>
      <c r="N1015" s="64"/>
    </row>
    <row r="1016" spans="1:14" ht="12.75" customHeight="1" x14ac:dyDescent="0.2">
      <c r="A1016" s="64"/>
      <c r="D1016" s="64"/>
      <c r="J1016" s="64"/>
      <c r="K1016" s="64"/>
      <c r="L1016" s="64"/>
      <c r="M1016" s="64"/>
      <c r="N1016" s="64"/>
    </row>
    <row r="1017" spans="1:14" ht="12.75" customHeight="1" x14ac:dyDescent="0.2">
      <c r="A1017" s="64"/>
      <c r="D1017" s="64"/>
      <c r="J1017" s="64"/>
      <c r="K1017" s="64"/>
      <c r="L1017" s="64"/>
      <c r="M1017" s="64"/>
      <c r="N1017" s="64"/>
    </row>
    <row r="1018" spans="1:14" ht="12.75" customHeight="1" x14ac:dyDescent="0.2">
      <c r="A1018" s="64"/>
      <c r="D1018" s="64"/>
      <c r="J1018" s="64"/>
      <c r="K1018" s="64"/>
      <c r="L1018" s="64"/>
      <c r="M1018" s="64"/>
      <c r="N1018" s="64"/>
    </row>
    <row r="1019" spans="1:14" ht="12.75" customHeight="1" x14ac:dyDescent="0.2">
      <c r="A1019" s="64"/>
      <c r="D1019" s="64"/>
      <c r="J1019" s="64"/>
      <c r="K1019" s="64"/>
      <c r="L1019" s="64"/>
      <c r="M1019" s="64"/>
      <c r="N1019" s="64"/>
    </row>
    <row r="1020" spans="1:14" ht="12.75" customHeight="1" x14ac:dyDescent="0.2">
      <c r="A1020" s="64"/>
      <c r="D1020" s="64"/>
      <c r="J1020" s="64"/>
      <c r="K1020" s="64"/>
      <c r="L1020" s="64"/>
      <c r="M1020" s="64"/>
      <c r="N1020" s="64"/>
    </row>
    <row r="1021" spans="1:14" ht="12.75" customHeight="1" x14ac:dyDescent="0.2">
      <c r="A1021" s="64"/>
      <c r="D1021" s="64"/>
      <c r="J1021" s="64"/>
      <c r="K1021" s="64"/>
      <c r="L1021" s="64"/>
      <c r="M1021" s="64"/>
      <c r="N1021" s="64"/>
    </row>
    <row r="1022" spans="1:14" ht="12.75" customHeight="1" x14ac:dyDescent="0.2">
      <c r="A1022" s="64"/>
      <c r="D1022" s="64"/>
      <c r="J1022" s="64"/>
      <c r="K1022" s="64"/>
      <c r="L1022" s="64"/>
      <c r="M1022" s="64"/>
      <c r="N1022" s="64"/>
    </row>
    <row r="1023" spans="1:14" ht="12.75" customHeight="1" x14ac:dyDescent="0.2">
      <c r="A1023" s="64"/>
      <c r="D1023" s="64"/>
      <c r="J1023" s="64"/>
      <c r="K1023" s="64"/>
      <c r="L1023" s="64"/>
      <c r="M1023" s="64"/>
      <c r="N1023" s="64"/>
    </row>
    <row r="1024" spans="1:14" ht="12.75" customHeight="1" x14ac:dyDescent="0.2">
      <c r="A1024" s="64"/>
      <c r="D1024" s="64"/>
      <c r="J1024" s="64"/>
      <c r="K1024" s="64"/>
      <c r="L1024" s="64"/>
      <c r="M1024" s="64"/>
      <c r="N1024" s="64"/>
    </row>
    <row r="1025" spans="1:14" ht="12.75" customHeight="1" x14ac:dyDescent="0.2">
      <c r="A1025" s="64"/>
      <c r="D1025" s="64"/>
      <c r="J1025" s="64"/>
      <c r="K1025" s="64"/>
      <c r="L1025" s="64"/>
      <c r="M1025" s="64"/>
      <c r="N1025" s="64"/>
    </row>
    <row r="1026" spans="1:14" ht="12.75" customHeight="1" x14ac:dyDescent="0.2">
      <c r="A1026" s="64"/>
      <c r="D1026" s="64"/>
      <c r="J1026" s="64"/>
      <c r="K1026" s="64"/>
      <c r="L1026" s="64"/>
      <c r="M1026" s="64"/>
      <c r="N1026" s="64"/>
    </row>
    <row r="1027" spans="1:14" ht="12.75" customHeight="1" x14ac:dyDescent="0.2">
      <c r="A1027" s="64"/>
      <c r="D1027" s="64"/>
      <c r="J1027" s="64"/>
      <c r="K1027" s="64"/>
      <c r="L1027" s="64"/>
      <c r="M1027" s="64"/>
      <c r="N1027" s="64"/>
    </row>
    <row r="1028" spans="1:14" ht="12.75" customHeight="1" x14ac:dyDescent="0.2">
      <c r="A1028" s="64"/>
      <c r="D1028" s="64"/>
      <c r="J1028" s="64"/>
      <c r="K1028" s="64"/>
      <c r="L1028" s="64"/>
      <c r="M1028" s="64"/>
      <c r="N1028" s="64"/>
    </row>
    <row r="1029" spans="1:14" ht="12.75" customHeight="1" x14ac:dyDescent="0.2">
      <c r="A1029" s="64"/>
      <c r="D1029" s="64"/>
      <c r="J1029" s="64"/>
      <c r="K1029" s="64"/>
      <c r="L1029" s="64"/>
      <c r="M1029" s="64"/>
      <c r="N1029" s="64"/>
    </row>
    <row r="1030" spans="1:14" ht="12.75" customHeight="1" x14ac:dyDescent="0.2">
      <c r="A1030" s="64"/>
      <c r="D1030" s="64"/>
      <c r="J1030" s="64"/>
      <c r="K1030" s="64"/>
      <c r="L1030" s="64"/>
      <c r="M1030" s="64"/>
      <c r="N1030" s="64"/>
    </row>
    <row r="1031" spans="1:14" ht="12.75" customHeight="1" x14ac:dyDescent="0.2">
      <c r="A1031" s="64"/>
      <c r="D1031" s="64"/>
      <c r="J1031" s="64"/>
      <c r="K1031" s="64"/>
      <c r="L1031" s="64"/>
      <c r="M1031" s="64"/>
      <c r="N1031" s="64"/>
    </row>
    <row r="1032" spans="1:14" ht="12.75" customHeight="1" x14ac:dyDescent="0.2">
      <c r="A1032" s="64"/>
      <c r="D1032" s="64"/>
      <c r="J1032" s="64"/>
      <c r="K1032" s="64"/>
      <c r="L1032" s="64"/>
      <c r="M1032" s="64"/>
      <c r="N1032" s="64"/>
    </row>
    <row r="1033" spans="1:14" ht="12.75" customHeight="1" x14ac:dyDescent="0.2">
      <c r="A1033" s="64"/>
      <c r="D1033" s="64"/>
      <c r="J1033" s="64"/>
      <c r="K1033" s="64"/>
      <c r="L1033" s="64"/>
      <c r="M1033" s="64"/>
      <c r="N1033" s="64"/>
    </row>
    <row r="1034" spans="1:14" ht="12.75" customHeight="1" x14ac:dyDescent="0.2">
      <c r="A1034" s="64"/>
      <c r="D1034" s="64"/>
      <c r="J1034" s="64"/>
      <c r="K1034" s="64"/>
      <c r="L1034" s="64"/>
      <c r="M1034" s="64"/>
      <c r="N1034" s="64"/>
    </row>
    <row r="1035" spans="1:14" ht="12.75" customHeight="1" x14ac:dyDescent="0.2">
      <c r="A1035" s="64"/>
      <c r="D1035" s="64"/>
      <c r="J1035" s="64"/>
      <c r="K1035" s="64"/>
      <c r="L1035" s="64"/>
      <c r="M1035" s="64"/>
      <c r="N1035" s="64"/>
    </row>
    <row r="1036" spans="1:14" ht="12.75" customHeight="1" x14ac:dyDescent="0.2">
      <c r="A1036" s="64"/>
      <c r="D1036" s="64"/>
      <c r="J1036" s="64"/>
      <c r="K1036" s="64"/>
      <c r="L1036" s="64"/>
      <c r="M1036" s="64"/>
      <c r="N1036" s="64"/>
    </row>
    <row r="1037" spans="1:14" ht="12.75" customHeight="1" x14ac:dyDescent="0.2">
      <c r="A1037" s="64"/>
      <c r="D1037" s="64"/>
      <c r="J1037" s="64"/>
      <c r="K1037" s="64"/>
      <c r="L1037" s="64"/>
      <c r="M1037" s="64"/>
      <c r="N1037" s="64"/>
    </row>
    <row r="1038" spans="1:14" ht="12.75" customHeight="1" x14ac:dyDescent="0.2">
      <c r="A1038" s="64"/>
      <c r="D1038" s="64"/>
      <c r="J1038" s="64"/>
      <c r="K1038" s="64"/>
      <c r="L1038" s="64"/>
      <c r="M1038" s="64"/>
      <c r="N1038" s="64"/>
    </row>
    <row r="1039" spans="1:14" ht="12.75" customHeight="1" x14ac:dyDescent="0.2">
      <c r="A1039" s="64"/>
      <c r="D1039" s="64"/>
      <c r="J1039" s="64"/>
      <c r="K1039" s="64"/>
      <c r="L1039" s="64"/>
      <c r="M1039" s="64"/>
      <c r="N1039" s="64"/>
    </row>
    <row r="1040" spans="1:14" ht="12.75" customHeight="1" x14ac:dyDescent="0.2">
      <c r="A1040" s="64"/>
      <c r="D1040" s="64"/>
      <c r="J1040" s="64"/>
      <c r="K1040" s="64"/>
      <c r="L1040" s="64"/>
      <c r="M1040" s="64"/>
      <c r="N1040" s="64"/>
    </row>
    <row r="1041" spans="1:14" ht="12.75" customHeight="1" x14ac:dyDescent="0.2">
      <c r="A1041" s="64"/>
      <c r="D1041" s="64"/>
      <c r="J1041" s="64"/>
      <c r="K1041" s="64"/>
      <c r="L1041" s="64"/>
      <c r="M1041" s="64"/>
      <c r="N1041" s="64"/>
    </row>
    <row r="1042" spans="1:14" ht="12.75" customHeight="1" x14ac:dyDescent="0.2">
      <c r="A1042" s="64"/>
      <c r="D1042" s="64"/>
      <c r="J1042" s="64"/>
      <c r="K1042" s="64"/>
      <c r="L1042" s="64"/>
      <c r="M1042" s="64"/>
      <c r="N1042" s="64"/>
    </row>
    <row r="1043" spans="1:14" ht="12.75" customHeight="1" x14ac:dyDescent="0.2">
      <c r="A1043" s="64"/>
      <c r="D1043" s="64"/>
      <c r="J1043" s="64"/>
      <c r="K1043" s="64"/>
      <c r="L1043" s="64"/>
      <c r="M1043" s="64"/>
      <c r="N1043" s="64"/>
    </row>
    <row r="1044" spans="1:14" ht="12.75" customHeight="1" x14ac:dyDescent="0.2">
      <c r="A1044" s="64"/>
      <c r="D1044" s="64"/>
      <c r="J1044" s="64"/>
      <c r="K1044" s="64"/>
      <c r="L1044" s="64"/>
      <c r="M1044" s="64"/>
      <c r="N1044" s="64"/>
    </row>
    <row r="1045" spans="1:14" ht="12.75" customHeight="1" x14ac:dyDescent="0.2">
      <c r="A1045" s="64"/>
      <c r="D1045" s="64"/>
      <c r="J1045" s="64"/>
      <c r="K1045" s="64"/>
      <c r="L1045" s="64"/>
      <c r="M1045" s="64"/>
      <c r="N1045" s="64"/>
    </row>
    <row r="1046" spans="1:14" ht="12.75" customHeight="1" x14ac:dyDescent="0.2">
      <c r="A1046" s="64"/>
      <c r="D1046" s="64"/>
      <c r="J1046" s="64"/>
      <c r="K1046" s="64"/>
      <c r="L1046" s="64"/>
      <c r="M1046" s="64"/>
      <c r="N1046" s="64"/>
    </row>
    <row r="1047" spans="1:14" ht="12.75" customHeight="1" x14ac:dyDescent="0.2">
      <c r="A1047" s="64"/>
      <c r="D1047" s="64"/>
      <c r="J1047" s="64"/>
      <c r="K1047" s="64"/>
      <c r="L1047" s="64"/>
      <c r="M1047" s="64"/>
      <c r="N1047" s="64"/>
    </row>
    <row r="1048" spans="1:14" ht="12.75" customHeight="1" x14ac:dyDescent="0.2">
      <c r="A1048" s="64"/>
      <c r="D1048" s="64"/>
      <c r="J1048" s="64"/>
      <c r="K1048" s="64"/>
      <c r="L1048" s="64"/>
      <c r="M1048" s="64"/>
      <c r="N1048" s="64"/>
    </row>
    <row r="1049" spans="1:14" ht="12.75" customHeight="1" x14ac:dyDescent="0.2">
      <c r="A1049" s="64"/>
      <c r="D1049" s="64"/>
      <c r="J1049" s="64"/>
      <c r="K1049" s="64"/>
      <c r="L1049" s="64"/>
      <c r="M1049" s="64"/>
      <c r="N1049" s="64"/>
    </row>
    <row r="1050" spans="1:14" ht="12.75" customHeight="1" x14ac:dyDescent="0.2">
      <c r="A1050" s="64"/>
      <c r="D1050" s="64"/>
      <c r="J1050" s="64"/>
      <c r="K1050" s="64"/>
      <c r="L1050" s="64"/>
      <c r="M1050" s="64"/>
      <c r="N1050" s="64"/>
    </row>
    <row r="1051" spans="1:14" ht="12.75" customHeight="1" x14ac:dyDescent="0.2">
      <c r="A1051" s="64"/>
      <c r="D1051" s="64"/>
      <c r="J1051" s="64"/>
      <c r="K1051" s="64"/>
      <c r="L1051" s="64"/>
      <c r="M1051" s="64"/>
      <c r="N1051" s="64"/>
    </row>
    <row r="1052" spans="1:14" ht="12.75" customHeight="1" x14ac:dyDescent="0.2">
      <c r="A1052" s="64"/>
      <c r="D1052" s="64"/>
      <c r="J1052" s="64"/>
      <c r="K1052" s="64"/>
      <c r="L1052" s="64"/>
      <c r="M1052" s="64"/>
      <c r="N1052" s="64"/>
    </row>
    <row r="1053" spans="1:14" ht="12.75" customHeight="1" x14ac:dyDescent="0.2">
      <c r="A1053" s="64"/>
      <c r="D1053" s="64"/>
      <c r="J1053" s="64"/>
      <c r="K1053" s="64"/>
      <c r="L1053" s="64"/>
      <c r="M1053" s="64"/>
      <c r="N1053" s="64"/>
    </row>
    <row r="1054" spans="1:14" ht="12.75" customHeight="1" x14ac:dyDescent="0.2">
      <c r="A1054" s="64"/>
      <c r="D1054" s="64"/>
      <c r="J1054" s="64"/>
      <c r="K1054" s="64"/>
      <c r="L1054" s="64"/>
      <c r="M1054" s="64"/>
      <c r="N1054" s="64"/>
    </row>
    <row r="1055" spans="1:14" ht="12.75" customHeight="1" x14ac:dyDescent="0.2">
      <c r="A1055" s="64"/>
      <c r="D1055" s="64"/>
      <c r="J1055" s="64"/>
      <c r="K1055" s="64"/>
      <c r="L1055" s="64"/>
      <c r="M1055" s="64"/>
      <c r="N1055" s="64"/>
    </row>
    <row r="1056" spans="1:14" ht="12.75" customHeight="1" x14ac:dyDescent="0.2">
      <c r="A1056" s="64"/>
      <c r="D1056" s="64"/>
      <c r="J1056" s="64"/>
      <c r="K1056" s="64"/>
      <c r="L1056" s="64"/>
      <c r="M1056" s="64"/>
      <c r="N1056" s="64"/>
    </row>
    <row r="1057" spans="1:14" ht="12.75" customHeight="1" x14ac:dyDescent="0.2">
      <c r="A1057" s="64"/>
      <c r="D1057" s="64"/>
      <c r="J1057" s="64"/>
      <c r="K1057" s="64"/>
      <c r="L1057" s="64"/>
      <c r="M1057" s="64"/>
      <c r="N1057" s="64"/>
    </row>
    <row r="1058" spans="1:14" ht="12.75" customHeight="1" x14ac:dyDescent="0.2">
      <c r="A1058" s="64"/>
      <c r="D1058" s="64"/>
      <c r="J1058" s="64"/>
      <c r="K1058" s="64"/>
      <c r="L1058" s="64"/>
      <c r="M1058" s="64"/>
      <c r="N1058" s="64"/>
    </row>
    <row r="1059" spans="1:14" ht="12.75" customHeight="1" x14ac:dyDescent="0.2">
      <c r="A1059" s="64"/>
      <c r="D1059" s="64"/>
      <c r="J1059" s="64"/>
      <c r="K1059" s="64"/>
      <c r="L1059" s="64"/>
      <c r="M1059" s="64"/>
      <c r="N1059" s="64"/>
    </row>
    <row r="1060" spans="1:14" ht="12.75" customHeight="1" x14ac:dyDescent="0.2">
      <c r="A1060" s="64"/>
      <c r="D1060" s="64"/>
      <c r="J1060" s="64"/>
      <c r="K1060" s="64"/>
      <c r="L1060" s="64"/>
      <c r="M1060" s="64"/>
      <c r="N1060" s="64"/>
    </row>
    <row r="1061" spans="1:14" ht="12.75" customHeight="1" x14ac:dyDescent="0.2">
      <c r="A1061" s="64"/>
      <c r="D1061" s="64"/>
      <c r="J1061" s="64"/>
      <c r="K1061" s="64"/>
      <c r="L1061" s="64"/>
      <c r="M1061" s="64"/>
      <c r="N1061" s="64"/>
    </row>
    <row r="1062" spans="1:14" ht="12.75" customHeight="1" x14ac:dyDescent="0.2">
      <c r="A1062" s="64"/>
      <c r="D1062" s="64"/>
      <c r="J1062" s="64"/>
      <c r="K1062" s="64"/>
      <c r="L1062" s="64"/>
      <c r="M1062" s="64"/>
      <c r="N1062" s="64"/>
    </row>
    <row r="1063" spans="1:14" ht="12.75" customHeight="1" x14ac:dyDescent="0.2">
      <c r="A1063" s="64"/>
      <c r="D1063" s="64"/>
      <c r="J1063" s="64"/>
      <c r="K1063" s="64"/>
      <c r="L1063" s="64"/>
      <c r="M1063" s="64"/>
      <c r="N1063" s="64"/>
    </row>
    <row r="1064" spans="1:14" ht="12.75" customHeight="1" x14ac:dyDescent="0.2">
      <c r="A1064" s="64"/>
      <c r="D1064" s="64"/>
      <c r="J1064" s="64"/>
      <c r="K1064" s="64"/>
      <c r="L1064" s="64"/>
      <c r="M1064" s="64"/>
      <c r="N1064" s="64"/>
    </row>
    <row r="1065" spans="1:14" ht="12.75" customHeight="1" x14ac:dyDescent="0.2">
      <c r="A1065" s="64"/>
      <c r="D1065" s="64"/>
      <c r="J1065" s="64"/>
      <c r="K1065" s="64"/>
      <c r="L1065" s="64"/>
      <c r="M1065" s="64"/>
      <c r="N1065" s="64"/>
    </row>
    <row r="1066" spans="1:14" ht="12.75" customHeight="1" x14ac:dyDescent="0.2">
      <c r="A1066" s="64"/>
      <c r="D1066" s="64"/>
      <c r="J1066" s="64"/>
      <c r="K1066" s="64"/>
      <c r="L1066" s="64"/>
      <c r="M1066" s="64"/>
      <c r="N1066" s="64"/>
    </row>
    <row r="1067" spans="1:14" ht="12.75" customHeight="1" x14ac:dyDescent="0.2">
      <c r="A1067" s="64"/>
      <c r="D1067" s="64"/>
      <c r="J1067" s="64"/>
      <c r="K1067" s="64"/>
      <c r="L1067" s="64"/>
      <c r="M1067" s="64"/>
      <c r="N1067" s="64"/>
    </row>
    <row r="1068" spans="1:14" ht="12.75" customHeight="1" x14ac:dyDescent="0.2">
      <c r="A1068" s="64"/>
      <c r="D1068" s="64"/>
      <c r="J1068" s="64"/>
      <c r="K1068" s="64"/>
      <c r="L1068" s="64"/>
      <c r="M1068" s="64"/>
      <c r="N1068" s="64"/>
    </row>
    <row r="1069" spans="1:14" ht="12.75" customHeight="1" x14ac:dyDescent="0.2">
      <c r="A1069" s="64"/>
      <c r="D1069" s="64"/>
      <c r="J1069" s="64"/>
      <c r="K1069" s="64"/>
      <c r="L1069" s="64"/>
      <c r="M1069" s="64"/>
      <c r="N1069" s="64"/>
    </row>
    <row r="1070" spans="1:14" ht="12.75" customHeight="1" x14ac:dyDescent="0.2">
      <c r="A1070" s="64"/>
      <c r="D1070" s="64"/>
      <c r="J1070" s="64"/>
      <c r="K1070" s="64"/>
      <c r="L1070" s="64"/>
      <c r="M1070" s="64"/>
      <c r="N1070" s="64"/>
    </row>
    <row r="1071" spans="1:14" ht="12.75" customHeight="1" x14ac:dyDescent="0.2">
      <c r="A1071" s="64"/>
      <c r="D1071" s="64"/>
      <c r="J1071" s="64"/>
      <c r="K1071" s="64"/>
      <c r="L1071" s="64"/>
      <c r="M1071" s="64"/>
      <c r="N1071" s="64"/>
    </row>
    <row r="1072" spans="1:14" ht="12.75" customHeight="1" x14ac:dyDescent="0.2">
      <c r="A1072" s="64"/>
      <c r="D1072" s="64"/>
      <c r="J1072" s="64"/>
      <c r="K1072" s="64"/>
      <c r="L1072" s="64"/>
      <c r="M1072" s="64"/>
      <c r="N1072" s="64"/>
    </row>
    <row r="1073" spans="1:14" ht="12.75" customHeight="1" x14ac:dyDescent="0.2">
      <c r="A1073" s="64"/>
      <c r="D1073" s="64"/>
      <c r="J1073" s="64"/>
      <c r="K1073" s="64"/>
      <c r="L1073" s="64"/>
      <c r="M1073" s="64"/>
      <c r="N1073" s="64"/>
    </row>
    <row r="1074" spans="1:14" ht="12.75" customHeight="1" x14ac:dyDescent="0.2">
      <c r="A1074" s="64"/>
      <c r="D1074" s="64"/>
      <c r="J1074" s="64"/>
      <c r="K1074" s="64"/>
      <c r="L1074" s="64"/>
      <c r="M1074" s="64"/>
      <c r="N1074" s="64"/>
    </row>
    <row r="1075" spans="1:14" ht="12.75" customHeight="1" x14ac:dyDescent="0.2">
      <c r="A1075" s="64"/>
      <c r="D1075" s="64"/>
      <c r="J1075" s="64"/>
      <c r="K1075" s="64"/>
      <c r="L1075" s="64"/>
      <c r="M1075" s="64"/>
      <c r="N1075" s="64"/>
    </row>
    <row r="1076" spans="1:14" ht="12.75" customHeight="1" x14ac:dyDescent="0.2">
      <c r="A1076" s="64"/>
      <c r="D1076" s="64"/>
      <c r="J1076" s="64"/>
      <c r="K1076" s="64"/>
      <c r="L1076" s="64"/>
      <c r="M1076" s="64"/>
      <c r="N1076" s="64"/>
    </row>
    <row r="1077" spans="1:14" ht="12.75" customHeight="1" x14ac:dyDescent="0.2">
      <c r="A1077" s="64"/>
      <c r="D1077" s="64"/>
      <c r="J1077" s="64"/>
      <c r="K1077" s="64"/>
      <c r="L1077" s="64"/>
      <c r="M1077" s="64"/>
      <c r="N1077" s="64"/>
    </row>
    <row r="1078" spans="1:14" ht="12.75" customHeight="1" x14ac:dyDescent="0.2">
      <c r="A1078" s="64"/>
      <c r="D1078" s="64"/>
      <c r="J1078" s="64"/>
      <c r="K1078" s="64"/>
      <c r="L1078" s="64"/>
      <c r="M1078" s="64"/>
      <c r="N1078" s="64"/>
    </row>
    <row r="1079" spans="1:14" ht="12.75" customHeight="1" x14ac:dyDescent="0.2">
      <c r="A1079" s="64"/>
      <c r="D1079" s="64"/>
      <c r="J1079" s="64"/>
      <c r="K1079" s="64"/>
      <c r="L1079" s="64"/>
      <c r="M1079" s="64"/>
      <c r="N1079" s="64"/>
    </row>
    <row r="1080" spans="1:14" ht="12.75" customHeight="1" x14ac:dyDescent="0.2">
      <c r="A1080" s="64"/>
      <c r="D1080" s="64"/>
      <c r="J1080" s="64"/>
      <c r="K1080" s="64"/>
      <c r="L1080" s="64"/>
      <c r="M1080" s="64"/>
      <c r="N1080" s="64"/>
    </row>
    <row r="1081" spans="1:14" ht="12.75" customHeight="1" x14ac:dyDescent="0.2">
      <c r="A1081" s="64"/>
      <c r="D1081" s="64"/>
      <c r="J1081" s="64"/>
      <c r="K1081" s="64"/>
      <c r="L1081" s="64"/>
      <c r="M1081" s="64"/>
      <c r="N1081" s="64"/>
    </row>
    <row r="1082" spans="1:14" ht="12.75" customHeight="1" x14ac:dyDescent="0.2">
      <c r="A1082" s="64"/>
      <c r="D1082" s="64"/>
      <c r="J1082" s="64"/>
      <c r="K1082" s="64"/>
      <c r="L1082" s="64"/>
      <c r="M1082" s="64"/>
      <c r="N1082" s="64"/>
    </row>
    <row r="1083" spans="1:14" ht="12.75" customHeight="1" x14ac:dyDescent="0.2">
      <c r="A1083" s="64"/>
      <c r="D1083" s="64"/>
      <c r="J1083" s="64"/>
      <c r="K1083" s="64"/>
      <c r="L1083" s="64"/>
      <c r="M1083" s="64"/>
      <c r="N1083" s="64"/>
    </row>
    <row r="1084" spans="1:14" ht="12.75" customHeight="1" x14ac:dyDescent="0.2">
      <c r="A1084" s="64"/>
      <c r="D1084" s="64"/>
      <c r="J1084" s="64"/>
      <c r="K1084" s="64"/>
      <c r="L1084" s="64"/>
      <c r="M1084" s="64"/>
      <c r="N1084" s="64"/>
    </row>
    <row r="1085" spans="1:14" ht="12.75" customHeight="1" x14ac:dyDescent="0.2">
      <c r="A1085" s="64"/>
      <c r="D1085" s="64"/>
      <c r="J1085" s="64"/>
      <c r="K1085" s="64"/>
      <c r="L1085" s="64"/>
      <c r="M1085" s="64"/>
      <c r="N1085" s="64"/>
    </row>
    <row r="1086" spans="1:14" ht="12.75" customHeight="1" x14ac:dyDescent="0.2">
      <c r="A1086" s="64"/>
      <c r="D1086" s="64"/>
      <c r="J1086" s="64"/>
      <c r="K1086" s="64"/>
      <c r="L1086" s="64"/>
      <c r="M1086" s="64"/>
      <c r="N1086" s="64"/>
    </row>
    <row r="1087" spans="1:14" ht="12.75" customHeight="1" x14ac:dyDescent="0.2">
      <c r="A1087" s="64"/>
      <c r="D1087" s="64"/>
      <c r="J1087" s="64"/>
      <c r="K1087" s="64"/>
      <c r="L1087" s="64"/>
      <c r="M1087" s="64"/>
      <c r="N1087" s="64"/>
    </row>
    <row r="1088" spans="1:14" ht="12.75" customHeight="1" x14ac:dyDescent="0.2">
      <c r="A1088" s="64"/>
      <c r="D1088" s="64"/>
      <c r="J1088" s="64"/>
      <c r="K1088" s="64"/>
      <c r="L1088" s="64"/>
      <c r="M1088" s="64"/>
      <c r="N1088" s="64"/>
    </row>
    <row r="1089" spans="1:14" ht="12.75" customHeight="1" x14ac:dyDescent="0.2">
      <c r="A1089" s="64"/>
      <c r="D1089" s="64"/>
      <c r="J1089" s="64"/>
      <c r="K1089" s="64"/>
      <c r="L1089" s="64"/>
      <c r="M1089" s="64"/>
      <c r="N1089" s="64"/>
    </row>
    <row r="1090" spans="1:14" ht="12.75" customHeight="1" x14ac:dyDescent="0.2">
      <c r="A1090" s="64"/>
      <c r="D1090" s="64"/>
      <c r="J1090" s="64"/>
      <c r="K1090" s="64"/>
      <c r="L1090" s="64"/>
      <c r="M1090" s="64"/>
      <c r="N1090" s="64"/>
    </row>
    <row r="1091" spans="1:14" ht="12.75" customHeight="1" x14ac:dyDescent="0.2">
      <c r="A1091" s="64"/>
      <c r="D1091" s="64"/>
      <c r="J1091" s="64"/>
      <c r="K1091" s="64"/>
      <c r="L1091" s="64"/>
      <c r="M1091" s="64"/>
      <c r="N1091" s="64"/>
    </row>
    <row r="1092" spans="1:14" ht="12.75" customHeight="1" x14ac:dyDescent="0.2">
      <c r="A1092" s="64"/>
      <c r="D1092" s="64"/>
      <c r="J1092" s="64"/>
      <c r="K1092" s="64"/>
      <c r="L1092" s="64"/>
      <c r="M1092" s="64"/>
      <c r="N1092" s="64"/>
    </row>
    <row r="1093" spans="1:14" ht="12.75" customHeight="1" x14ac:dyDescent="0.2">
      <c r="A1093" s="64"/>
      <c r="D1093" s="64"/>
      <c r="J1093" s="64"/>
      <c r="K1093" s="64"/>
      <c r="L1093" s="64"/>
      <c r="M1093" s="64"/>
      <c r="N1093" s="64"/>
    </row>
    <row r="1094" spans="1:14" ht="12.75" customHeight="1" x14ac:dyDescent="0.2">
      <c r="A1094" s="64"/>
      <c r="D1094" s="64"/>
      <c r="J1094" s="64"/>
      <c r="K1094" s="64"/>
      <c r="L1094" s="64"/>
      <c r="M1094" s="64"/>
      <c r="N1094" s="64"/>
    </row>
    <row r="1095" spans="1:14" ht="12.75" customHeight="1" x14ac:dyDescent="0.2">
      <c r="A1095" s="64"/>
      <c r="D1095" s="64"/>
      <c r="J1095" s="64"/>
      <c r="K1095" s="64"/>
      <c r="L1095" s="64"/>
      <c r="M1095" s="64"/>
      <c r="N1095" s="64"/>
    </row>
    <row r="1096" spans="1:14" ht="12.75" customHeight="1" x14ac:dyDescent="0.2">
      <c r="A1096" s="64"/>
      <c r="D1096" s="64"/>
      <c r="J1096" s="64"/>
      <c r="K1096" s="64"/>
      <c r="L1096" s="64"/>
      <c r="M1096" s="64"/>
      <c r="N1096" s="64"/>
    </row>
    <row r="1097" spans="1:14" ht="12.75" customHeight="1" x14ac:dyDescent="0.2">
      <c r="A1097" s="64"/>
      <c r="D1097" s="64"/>
      <c r="J1097" s="64"/>
      <c r="K1097" s="64"/>
      <c r="L1097" s="64"/>
      <c r="M1097" s="64"/>
      <c r="N1097" s="64"/>
    </row>
    <row r="1098" spans="1:14" ht="12.75" customHeight="1" x14ac:dyDescent="0.2">
      <c r="A1098" s="64"/>
      <c r="D1098" s="64"/>
      <c r="J1098" s="64"/>
      <c r="K1098" s="64"/>
      <c r="L1098" s="64"/>
      <c r="M1098" s="64"/>
      <c r="N1098" s="64"/>
    </row>
    <row r="1099" spans="1:14" ht="12.75" customHeight="1" x14ac:dyDescent="0.2">
      <c r="A1099" s="64"/>
      <c r="D1099" s="64"/>
      <c r="J1099" s="64"/>
      <c r="K1099" s="64"/>
      <c r="L1099" s="64"/>
      <c r="M1099" s="64"/>
      <c r="N1099" s="64"/>
    </row>
    <row r="1100" spans="1:14" ht="12.75" customHeight="1" x14ac:dyDescent="0.2">
      <c r="A1100" s="64"/>
      <c r="D1100" s="64"/>
      <c r="J1100" s="64"/>
      <c r="K1100" s="64"/>
      <c r="L1100" s="64"/>
      <c r="M1100" s="64"/>
      <c r="N1100" s="64"/>
    </row>
    <row r="1101" spans="1:14" ht="12.75" customHeight="1" x14ac:dyDescent="0.2">
      <c r="A1101" s="64"/>
      <c r="D1101" s="64"/>
      <c r="J1101" s="64"/>
      <c r="K1101" s="64"/>
      <c r="L1101" s="64"/>
      <c r="M1101" s="64"/>
      <c r="N1101" s="64"/>
    </row>
    <row r="1102" spans="1:14" ht="12.75" customHeight="1" x14ac:dyDescent="0.2">
      <c r="A1102" s="64"/>
      <c r="D1102" s="64"/>
      <c r="J1102" s="64"/>
      <c r="K1102" s="64"/>
      <c r="L1102" s="64"/>
      <c r="M1102" s="64"/>
      <c r="N1102" s="64"/>
    </row>
    <row r="1103" spans="1:14" ht="12.75" customHeight="1" x14ac:dyDescent="0.2">
      <c r="A1103" s="64"/>
      <c r="D1103" s="64"/>
      <c r="J1103" s="64"/>
      <c r="K1103" s="64"/>
      <c r="L1103" s="64"/>
      <c r="M1103" s="64"/>
      <c r="N1103" s="64"/>
    </row>
    <row r="1104" spans="1:14" ht="12.75" customHeight="1" x14ac:dyDescent="0.2">
      <c r="A1104" s="64"/>
      <c r="D1104" s="64"/>
      <c r="J1104" s="64"/>
      <c r="K1104" s="64"/>
      <c r="L1104" s="64"/>
      <c r="M1104" s="64"/>
      <c r="N1104" s="64"/>
    </row>
    <row r="1105" spans="1:14" ht="12.75" customHeight="1" x14ac:dyDescent="0.2">
      <c r="A1105" s="64"/>
      <c r="D1105" s="64"/>
      <c r="J1105" s="64"/>
      <c r="K1105" s="64"/>
      <c r="L1105" s="64"/>
      <c r="M1105" s="64"/>
      <c r="N1105" s="64"/>
    </row>
    <row r="1106" spans="1:14" ht="12.75" customHeight="1" x14ac:dyDescent="0.2">
      <c r="A1106" s="64"/>
      <c r="D1106" s="64"/>
      <c r="J1106" s="64"/>
      <c r="K1106" s="64"/>
      <c r="L1106" s="64"/>
      <c r="M1106" s="64"/>
      <c r="N1106" s="64"/>
    </row>
    <row r="1107" spans="1:14" ht="12.75" customHeight="1" x14ac:dyDescent="0.2">
      <c r="A1107" s="64"/>
      <c r="D1107" s="64"/>
      <c r="J1107" s="64"/>
      <c r="K1107" s="64"/>
      <c r="L1107" s="64"/>
      <c r="M1107" s="64"/>
      <c r="N1107" s="64"/>
    </row>
    <row r="1108" spans="1:14" ht="12.75" customHeight="1" x14ac:dyDescent="0.2">
      <c r="A1108" s="64"/>
      <c r="D1108" s="64"/>
      <c r="J1108" s="64"/>
      <c r="K1108" s="64"/>
      <c r="L1108" s="64"/>
      <c r="M1108" s="64"/>
      <c r="N1108" s="64"/>
    </row>
    <row r="1109" spans="1:14" ht="12.75" customHeight="1" x14ac:dyDescent="0.2">
      <c r="A1109" s="64"/>
      <c r="D1109" s="64"/>
      <c r="J1109" s="64"/>
      <c r="K1109" s="64"/>
      <c r="L1109" s="64"/>
      <c r="M1109" s="64"/>
      <c r="N1109" s="64"/>
    </row>
    <row r="1110" spans="1:14" ht="12.75" customHeight="1" x14ac:dyDescent="0.2">
      <c r="A1110" s="64"/>
      <c r="D1110" s="64"/>
      <c r="J1110" s="64"/>
      <c r="K1110" s="64"/>
      <c r="L1110" s="64"/>
      <c r="M1110" s="64"/>
      <c r="N1110" s="64"/>
    </row>
    <row r="1111" spans="1:14" ht="12.75" customHeight="1" x14ac:dyDescent="0.2">
      <c r="A1111" s="64"/>
      <c r="D1111" s="64"/>
      <c r="J1111" s="64"/>
      <c r="K1111" s="64"/>
      <c r="L1111" s="64"/>
      <c r="M1111" s="64"/>
      <c r="N1111" s="64"/>
    </row>
    <row r="1112" spans="1:14" ht="12.75" customHeight="1" x14ac:dyDescent="0.2">
      <c r="A1112" s="64"/>
      <c r="D1112" s="64"/>
      <c r="J1112" s="64"/>
      <c r="K1112" s="64"/>
      <c r="L1112" s="64"/>
      <c r="M1112" s="64"/>
      <c r="N1112" s="64"/>
    </row>
    <row r="1113" spans="1:14" ht="12.75" customHeight="1" x14ac:dyDescent="0.2">
      <c r="A1113" s="64"/>
      <c r="D1113" s="64"/>
      <c r="J1113" s="64"/>
      <c r="K1113" s="64"/>
      <c r="L1113" s="64"/>
      <c r="M1113" s="64"/>
      <c r="N1113" s="64"/>
    </row>
    <row r="1114" spans="1:14" ht="12.75" customHeight="1" x14ac:dyDescent="0.2">
      <c r="A1114" s="64"/>
      <c r="D1114" s="64"/>
      <c r="J1114" s="64"/>
      <c r="K1114" s="64"/>
      <c r="L1114" s="64"/>
      <c r="M1114" s="64"/>
      <c r="N1114" s="64"/>
    </row>
    <row r="1115" spans="1:14" ht="12.75" customHeight="1" x14ac:dyDescent="0.2">
      <c r="A1115" s="64"/>
      <c r="D1115" s="64"/>
      <c r="J1115" s="64"/>
      <c r="K1115" s="64"/>
      <c r="L1115" s="64"/>
      <c r="M1115" s="64"/>
      <c r="N1115" s="64"/>
    </row>
    <row r="1116" spans="1:14" ht="12.75" customHeight="1" x14ac:dyDescent="0.2">
      <c r="A1116" s="64"/>
      <c r="D1116" s="64"/>
      <c r="J1116" s="64"/>
      <c r="K1116" s="64"/>
      <c r="L1116" s="64"/>
      <c r="M1116" s="64"/>
      <c r="N1116" s="64"/>
    </row>
    <row r="1117" spans="1:14" ht="12.75" customHeight="1" x14ac:dyDescent="0.2">
      <c r="A1117" s="64"/>
      <c r="D1117" s="64"/>
      <c r="J1117" s="64"/>
      <c r="K1117" s="64"/>
      <c r="L1117" s="64"/>
      <c r="M1117" s="64"/>
      <c r="N1117" s="64"/>
    </row>
    <row r="1118" spans="1:14" ht="12.75" customHeight="1" x14ac:dyDescent="0.2">
      <c r="A1118" s="64"/>
      <c r="D1118" s="64"/>
      <c r="J1118" s="64"/>
      <c r="K1118" s="64"/>
      <c r="L1118" s="64"/>
      <c r="M1118" s="64"/>
      <c r="N1118" s="64"/>
    </row>
    <row r="1119" spans="1:14" ht="12.75" customHeight="1" x14ac:dyDescent="0.2">
      <c r="A1119" s="64"/>
      <c r="D1119" s="64"/>
      <c r="J1119" s="64"/>
      <c r="K1119" s="64"/>
      <c r="L1119" s="64"/>
      <c r="M1119" s="64"/>
      <c r="N1119" s="64"/>
    </row>
    <row r="1120" spans="1:14" ht="12.75" customHeight="1" x14ac:dyDescent="0.2">
      <c r="A1120" s="64"/>
      <c r="D1120" s="64"/>
      <c r="J1120" s="64"/>
      <c r="K1120" s="64"/>
      <c r="L1120" s="64"/>
      <c r="M1120" s="64"/>
      <c r="N1120" s="64"/>
    </row>
    <row r="1121" spans="1:14" ht="12.75" customHeight="1" x14ac:dyDescent="0.2">
      <c r="A1121" s="64"/>
      <c r="D1121" s="64"/>
      <c r="J1121" s="64"/>
      <c r="K1121" s="64"/>
      <c r="L1121" s="64"/>
      <c r="M1121" s="64"/>
      <c r="N1121" s="64"/>
    </row>
    <row r="1122" spans="1:14" ht="12.75" customHeight="1" x14ac:dyDescent="0.2">
      <c r="A1122" s="64"/>
      <c r="D1122" s="64"/>
      <c r="J1122" s="64"/>
      <c r="K1122" s="64"/>
      <c r="L1122" s="64"/>
      <c r="M1122" s="64"/>
      <c r="N1122" s="64"/>
    </row>
    <row r="1123" spans="1:14" ht="12.75" customHeight="1" x14ac:dyDescent="0.2">
      <c r="A1123" s="64"/>
      <c r="D1123" s="64"/>
      <c r="J1123" s="64"/>
      <c r="K1123" s="64"/>
      <c r="L1123" s="64"/>
      <c r="M1123" s="64"/>
      <c r="N1123" s="64"/>
    </row>
    <row r="1124" spans="1:14" ht="12.75" customHeight="1" x14ac:dyDescent="0.2">
      <c r="A1124" s="64"/>
      <c r="D1124" s="64"/>
      <c r="J1124" s="64"/>
      <c r="K1124" s="64"/>
      <c r="L1124" s="64"/>
      <c r="M1124" s="64"/>
      <c r="N1124" s="64"/>
    </row>
    <row r="1125" spans="1:14" ht="12.75" customHeight="1" x14ac:dyDescent="0.2">
      <c r="A1125" s="64"/>
      <c r="D1125" s="64"/>
      <c r="J1125" s="64"/>
      <c r="K1125" s="64"/>
      <c r="L1125" s="64"/>
      <c r="M1125" s="64"/>
      <c r="N1125" s="64"/>
    </row>
    <row r="1126" spans="1:14" ht="12.75" customHeight="1" x14ac:dyDescent="0.2">
      <c r="A1126" s="64"/>
      <c r="D1126" s="64"/>
      <c r="J1126" s="64"/>
      <c r="K1126" s="64"/>
      <c r="L1126" s="64"/>
      <c r="M1126" s="64"/>
      <c r="N1126" s="64"/>
    </row>
    <row r="1127" spans="1:14" ht="12.75" customHeight="1" x14ac:dyDescent="0.2">
      <c r="A1127" s="64"/>
      <c r="D1127" s="64"/>
      <c r="J1127" s="64"/>
      <c r="K1127" s="64"/>
      <c r="L1127" s="64"/>
      <c r="M1127" s="64"/>
      <c r="N1127" s="64"/>
    </row>
    <row r="1128" spans="1:14" ht="12.75" customHeight="1" x14ac:dyDescent="0.2">
      <c r="A1128" s="64"/>
      <c r="D1128" s="64"/>
      <c r="J1128" s="64"/>
      <c r="K1128" s="64"/>
      <c r="L1128" s="64"/>
      <c r="M1128" s="64"/>
      <c r="N1128" s="64"/>
    </row>
    <row r="1129" spans="1:14" ht="12.75" customHeight="1" x14ac:dyDescent="0.2">
      <c r="A1129" s="64"/>
      <c r="D1129" s="64"/>
      <c r="J1129" s="64"/>
      <c r="K1129" s="64"/>
      <c r="L1129" s="64"/>
      <c r="M1129" s="64"/>
      <c r="N1129" s="64"/>
    </row>
    <row r="1130" spans="1:14" ht="12.75" customHeight="1" x14ac:dyDescent="0.2">
      <c r="A1130" s="64"/>
      <c r="D1130" s="64"/>
      <c r="J1130" s="64"/>
      <c r="K1130" s="64"/>
      <c r="L1130" s="64"/>
      <c r="M1130" s="64"/>
      <c r="N1130" s="64"/>
    </row>
    <row r="1131" spans="1:14" ht="12.75" customHeight="1" x14ac:dyDescent="0.2">
      <c r="A1131" s="64"/>
      <c r="D1131" s="64"/>
      <c r="J1131" s="64"/>
      <c r="K1131" s="64"/>
      <c r="L1131" s="64"/>
      <c r="M1131" s="64"/>
      <c r="N1131" s="64"/>
    </row>
    <row r="1132" spans="1:14" ht="12.75" customHeight="1" x14ac:dyDescent="0.2">
      <c r="A1132" s="64"/>
      <c r="D1132" s="64"/>
      <c r="J1132" s="64"/>
      <c r="K1132" s="64"/>
      <c r="L1132" s="64"/>
      <c r="M1132" s="64"/>
      <c r="N1132" s="64"/>
    </row>
    <row r="1133" spans="1:14" ht="12.75" customHeight="1" x14ac:dyDescent="0.2">
      <c r="A1133" s="64"/>
      <c r="D1133" s="64"/>
      <c r="J1133" s="64"/>
      <c r="K1133" s="64"/>
      <c r="L1133" s="64"/>
      <c r="M1133" s="64"/>
      <c r="N1133" s="64"/>
    </row>
    <row r="1134" spans="1:14" ht="12.75" customHeight="1" x14ac:dyDescent="0.2">
      <c r="A1134" s="64"/>
      <c r="D1134" s="64"/>
      <c r="J1134" s="64"/>
      <c r="K1134" s="64"/>
      <c r="L1134" s="64"/>
      <c r="M1134" s="64"/>
      <c r="N1134" s="64"/>
    </row>
    <row r="1135" spans="1:14" ht="12.75" customHeight="1" x14ac:dyDescent="0.2">
      <c r="A1135" s="64"/>
      <c r="D1135" s="64"/>
      <c r="J1135" s="64"/>
      <c r="K1135" s="64"/>
      <c r="L1135" s="64"/>
      <c r="M1135" s="64"/>
      <c r="N1135" s="64"/>
    </row>
    <row r="1136" spans="1:14" ht="12.75" customHeight="1" x14ac:dyDescent="0.2">
      <c r="A1136" s="64"/>
      <c r="D1136" s="64"/>
      <c r="J1136" s="64"/>
      <c r="K1136" s="64"/>
      <c r="L1136" s="64"/>
      <c r="M1136" s="64"/>
      <c r="N1136" s="64"/>
    </row>
    <row r="1137" spans="1:14" ht="12.75" customHeight="1" x14ac:dyDescent="0.2">
      <c r="A1137" s="64"/>
      <c r="D1137" s="64"/>
      <c r="J1137" s="64"/>
      <c r="K1137" s="64"/>
      <c r="L1137" s="64"/>
      <c r="M1137" s="64"/>
      <c r="N1137" s="64"/>
    </row>
    <row r="1138" spans="1:14" ht="12.75" customHeight="1" x14ac:dyDescent="0.2">
      <c r="A1138" s="64"/>
      <c r="D1138" s="64"/>
      <c r="J1138" s="64"/>
      <c r="K1138" s="64"/>
      <c r="L1138" s="64"/>
      <c r="M1138" s="64"/>
      <c r="N1138" s="64"/>
    </row>
    <row r="1139" spans="1:14" ht="12.75" customHeight="1" x14ac:dyDescent="0.2">
      <c r="A1139" s="64"/>
      <c r="D1139" s="64"/>
      <c r="J1139" s="64"/>
      <c r="K1139" s="64"/>
      <c r="L1139" s="64"/>
      <c r="M1139" s="64"/>
      <c r="N1139" s="64"/>
    </row>
    <row r="1140" spans="1:14" ht="12.75" customHeight="1" x14ac:dyDescent="0.2">
      <c r="A1140" s="64"/>
      <c r="D1140" s="64"/>
      <c r="J1140" s="64"/>
      <c r="K1140" s="64"/>
      <c r="L1140" s="64"/>
      <c r="M1140" s="64"/>
      <c r="N1140" s="64"/>
    </row>
    <row r="1141" spans="1:14" ht="12.75" customHeight="1" x14ac:dyDescent="0.2">
      <c r="A1141" s="64"/>
      <c r="D1141" s="64"/>
      <c r="J1141" s="64"/>
      <c r="K1141" s="64"/>
      <c r="L1141" s="64"/>
      <c r="M1141" s="64"/>
      <c r="N1141" s="64"/>
    </row>
    <row r="1142" spans="1:14" ht="12.75" customHeight="1" x14ac:dyDescent="0.2">
      <c r="A1142" s="64"/>
      <c r="D1142" s="64"/>
      <c r="J1142" s="64"/>
      <c r="K1142" s="64"/>
      <c r="L1142" s="64"/>
      <c r="M1142" s="64"/>
      <c r="N1142" s="64"/>
    </row>
    <row r="1143" spans="1:14" ht="12.75" customHeight="1" x14ac:dyDescent="0.2">
      <c r="A1143" s="64"/>
      <c r="D1143" s="64"/>
      <c r="J1143" s="64"/>
      <c r="K1143" s="64"/>
      <c r="L1143" s="64"/>
      <c r="M1143" s="64"/>
      <c r="N1143" s="64"/>
    </row>
    <row r="1144" spans="1:14" ht="12.75" customHeight="1" x14ac:dyDescent="0.2">
      <c r="A1144" s="64"/>
      <c r="D1144" s="64"/>
      <c r="J1144" s="64"/>
      <c r="K1144" s="64"/>
      <c r="L1144" s="64"/>
      <c r="M1144" s="64"/>
      <c r="N1144" s="64"/>
    </row>
    <row r="1145" spans="1:14" ht="12.75" customHeight="1" x14ac:dyDescent="0.2">
      <c r="A1145" s="64"/>
      <c r="D1145" s="64"/>
      <c r="J1145" s="64"/>
      <c r="K1145" s="64"/>
      <c r="L1145" s="64"/>
      <c r="M1145" s="64"/>
      <c r="N1145" s="64"/>
    </row>
    <row r="1146" spans="1:14" ht="12.75" customHeight="1" x14ac:dyDescent="0.2">
      <c r="A1146" s="64"/>
      <c r="D1146" s="64"/>
      <c r="J1146" s="64"/>
      <c r="K1146" s="64"/>
      <c r="L1146" s="64"/>
      <c r="M1146" s="64"/>
      <c r="N1146" s="64"/>
    </row>
    <row r="1147" spans="1:14" ht="12.75" customHeight="1" x14ac:dyDescent="0.2">
      <c r="A1147" s="64"/>
      <c r="D1147" s="64"/>
      <c r="J1147" s="64"/>
      <c r="K1147" s="64"/>
      <c r="L1147" s="64"/>
      <c r="M1147" s="64"/>
      <c r="N1147" s="64"/>
    </row>
    <row r="1148" spans="1:14" ht="12.75" customHeight="1" x14ac:dyDescent="0.2">
      <c r="A1148" s="64"/>
      <c r="D1148" s="64"/>
      <c r="J1148" s="64"/>
      <c r="K1148" s="64"/>
      <c r="L1148" s="64"/>
      <c r="M1148" s="64"/>
      <c r="N1148" s="64"/>
    </row>
    <row r="1149" spans="1:14" ht="12.75" customHeight="1" x14ac:dyDescent="0.2">
      <c r="A1149" s="64"/>
      <c r="D1149" s="64"/>
      <c r="J1149" s="64"/>
      <c r="K1149" s="64"/>
      <c r="L1149" s="64"/>
      <c r="M1149" s="64"/>
      <c r="N1149" s="64"/>
    </row>
    <row r="1150" spans="1:14" ht="12.75" customHeight="1" x14ac:dyDescent="0.2">
      <c r="A1150" s="64"/>
      <c r="D1150" s="64"/>
      <c r="J1150" s="64"/>
      <c r="K1150" s="64"/>
      <c r="L1150" s="64"/>
      <c r="M1150" s="64"/>
      <c r="N1150" s="64"/>
    </row>
    <row r="1151" spans="1:14" ht="12.75" customHeight="1" x14ac:dyDescent="0.2">
      <c r="A1151" s="64"/>
      <c r="D1151" s="64"/>
      <c r="J1151" s="64"/>
      <c r="K1151" s="64"/>
      <c r="L1151" s="64"/>
      <c r="M1151" s="64"/>
      <c r="N1151" s="64"/>
    </row>
    <row r="1152" spans="1:14" ht="12.75" customHeight="1" x14ac:dyDescent="0.2">
      <c r="A1152" s="64"/>
      <c r="D1152" s="64"/>
      <c r="J1152" s="64"/>
      <c r="K1152" s="64"/>
      <c r="L1152" s="64"/>
      <c r="M1152" s="64"/>
      <c r="N1152" s="64"/>
    </row>
    <row r="1153" spans="1:14" ht="12.75" customHeight="1" x14ac:dyDescent="0.2">
      <c r="A1153" s="64"/>
      <c r="D1153" s="64"/>
      <c r="J1153" s="64"/>
      <c r="K1153" s="64"/>
      <c r="L1153" s="64"/>
      <c r="M1153" s="64"/>
      <c r="N1153" s="64"/>
    </row>
    <row r="1154" spans="1:14" ht="12.75" customHeight="1" x14ac:dyDescent="0.2">
      <c r="A1154" s="64"/>
      <c r="D1154" s="64"/>
      <c r="J1154" s="64"/>
      <c r="K1154" s="64"/>
      <c r="L1154" s="64"/>
      <c r="M1154" s="64"/>
      <c r="N1154" s="64"/>
    </row>
    <row r="1155" spans="1:14" ht="12.75" customHeight="1" x14ac:dyDescent="0.2">
      <c r="A1155" s="64"/>
      <c r="D1155" s="64"/>
      <c r="J1155" s="64"/>
      <c r="K1155" s="64"/>
      <c r="L1155" s="64"/>
      <c r="M1155" s="64"/>
      <c r="N1155" s="64"/>
    </row>
    <row r="1156" spans="1:14" ht="12.75" customHeight="1" x14ac:dyDescent="0.2">
      <c r="A1156" s="64"/>
      <c r="D1156" s="64"/>
      <c r="J1156" s="64"/>
      <c r="K1156" s="64"/>
      <c r="L1156" s="64"/>
      <c r="M1156" s="64"/>
      <c r="N1156" s="64"/>
    </row>
    <row r="1157" spans="1:14" ht="12.75" customHeight="1" x14ac:dyDescent="0.2">
      <c r="A1157" s="64"/>
      <c r="D1157" s="64"/>
      <c r="J1157" s="64"/>
      <c r="K1157" s="64"/>
      <c r="L1157" s="64"/>
      <c r="M1157" s="64"/>
      <c r="N1157" s="64"/>
    </row>
    <row r="1158" spans="1:14" ht="12.75" customHeight="1" x14ac:dyDescent="0.2">
      <c r="A1158" s="64"/>
      <c r="D1158" s="64"/>
      <c r="J1158" s="64"/>
      <c r="K1158" s="64"/>
      <c r="L1158" s="64"/>
      <c r="M1158" s="64"/>
      <c r="N1158" s="64"/>
    </row>
    <row r="1159" spans="1:14" ht="12.75" customHeight="1" x14ac:dyDescent="0.2">
      <c r="A1159" s="64"/>
      <c r="D1159" s="64"/>
      <c r="J1159" s="64"/>
      <c r="K1159" s="64"/>
      <c r="L1159" s="64"/>
      <c r="M1159" s="64"/>
      <c r="N1159" s="64"/>
    </row>
    <row r="1160" spans="1:14" ht="12.75" customHeight="1" x14ac:dyDescent="0.2">
      <c r="A1160" s="64"/>
      <c r="D1160" s="64"/>
      <c r="J1160" s="64"/>
      <c r="K1160" s="64"/>
      <c r="L1160" s="64"/>
      <c r="M1160" s="64"/>
      <c r="N1160" s="64"/>
    </row>
    <row r="1161" spans="1:14" ht="12.75" customHeight="1" x14ac:dyDescent="0.2">
      <c r="A1161" s="64"/>
      <c r="D1161" s="64"/>
      <c r="J1161" s="64"/>
      <c r="K1161" s="64"/>
      <c r="L1161" s="64"/>
      <c r="M1161" s="64"/>
      <c r="N1161" s="64"/>
    </row>
    <row r="1162" spans="1:14" ht="12.75" customHeight="1" x14ac:dyDescent="0.2">
      <c r="A1162" s="64"/>
      <c r="D1162" s="64"/>
      <c r="J1162" s="64"/>
      <c r="K1162" s="64"/>
      <c r="L1162" s="64"/>
      <c r="M1162" s="64"/>
      <c r="N1162" s="64"/>
    </row>
    <row r="1163" spans="1:14" ht="12.75" customHeight="1" x14ac:dyDescent="0.2">
      <c r="A1163" s="64"/>
      <c r="D1163" s="64"/>
      <c r="J1163" s="64"/>
      <c r="K1163" s="64"/>
      <c r="L1163" s="64"/>
      <c r="M1163" s="64"/>
      <c r="N1163" s="64"/>
    </row>
    <row r="1164" spans="1:14" ht="12.75" customHeight="1" x14ac:dyDescent="0.2">
      <c r="A1164" s="64"/>
      <c r="D1164" s="64"/>
      <c r="J1164" s="64"/>
      <c r="K1164" s="64"/>
      <c r="L1164" s="64"/>
      <c r="M1164" s="64"/>
      <c r="N1164" s="64"/>
    </row>
    <row r="1165" spans="1:14" ht="12.75" customHeight="1" x14ac:dyDescent="0.2">
      <c r="A1165" s="64"/>
      <c r="D1165" s="64"/>
      <c r="J1165" s="64"/>
      <c r="K1165" s="64"/>
      <c r="L1165" s="64"/>
      <c r="M1165" s="64"/>
      <c r="N1165" s="64"/>
    </row>
    <row r="1166" spans="1:14" ht="12.75" customHeight="1" x14ac:dyDescent="0.2">
      <c r="A1166" s="64"/>
      <c r="D1166" s="64"/>
      <c r="J1166" s="64"/>
      <c r="K1166" s="64"/>
      <c r="L1166" s="64"/>
      <c r="M1166" s="64"/>
      <c r="N1166" s="64"/>
    </row>
    <row r="1167" spans="1:14" ht="12.75" customHeight="1" x14ac:dyDescent="0.2">
      <c r="A1167" s="64"/>
      <c r="D1167" s="64"/>
      <c r="J1167" s="64"/>
      <c r="K1167" s="64"/>
      <c r="L1167" s="64"/>
      <c r="M1167" s="64"/>
      <c r="N1167" s="64"/>
    </row>
    <row r="1168" spans="1:14" ht="12.75" customHeight="1" x14ac:dyDescent="0.2">
      <c r="A1168" s="64"/>
      <c r="D1168" s="64"/>
      <c r="J1168" s="64"/>
      <c r="K1168" s="64"/>
      <c r="L1168" s="64"/>
      <c r="M1168" s="64"/>
      <c r="N1168" s="64"/>
    </row>
    <row r="1169" spans="1:14" ht="12.75" customHeight="1" x14ac:dyDescent="0.2">
      <c r="A1169" s="64"/>
      <c r="D1169" s="64"/>
      <c r="J1169" s="64"/>
      <c r="K1169" s="64"/>
      <c r="L1169" s="64"/>
      <c r="M1169" s="64"/>
      <c r="N1169" s="64"/>
    </row>
    <row r="1170" spans="1:14" ht="12.75" customHeight="1" x14ac:dyDescent="0.2">
      <c r="A1170" s="64"/>
      <c r="D1170" s="64"/>
      <c r="J1170" s="64"/>
      <c r="K1170" s="64"/>
      <c r="L1170" s="64"/>
      <c r="M1170" s="64"/>
      <c r="N1170" s="64"/>
    </row>
    <row r="1171" spans="1:14" ht="12.75" customHeight="1" x14ac:dyDescent="0.2">
      <c r="A1171" s="64"/>
      <c r="D1171" s="64"/>
      <c r="J1171" s="64"/>
      <c r="K1171" s="64"/>
      <c r="L1171" s="64"/>
      <c r="M1171" s="64"/>
      <c r="N1171" s="64"/>
    </row>
    <row r="1172" spans="1:14" ht="12.75" customHeight="1" x14ac:dyDescent="0.2">
      <c r="A1172" s="64"/>
      <c r="D1172" s="64"/>
      <c r="J1172" s="64"/>
      <c r="K1172" s="64"/>
      <c r="L1172" s="64"/>
      <c r="M1172" s="64"/>
      <c r="N1172" s="64"/>
    </row>
    <row r="1173" spans="1:14" ht="12.75" customHeight="1" x14ac:dyDescent="0.2">
      <c r="A1173" s="64"/>
      <c r="D1173" s="64"/>
      <c r="J1173" s="64"/>
      <c r="K1173" s="64"/>
      <c r="L1173" s="64"/>
      <c r="M1173" s="64"/>
      <c r="N1173" s="64"/>
    </row>
    <row r="1174" spans="1:14" ht="12.75" customHeight="1" x14ac:dyDescent="0.2">
      <c r="A1174" s="64"/>
      <c r="D1174" s="64"/>
      <c r="J1174" s="64"/>
      <c r="K1174" s="64"/>
      <c r="L1174" s="64"/>
      <c r="M1174" s="64"/>
      <c r="N1174" s="64"/>
    </row>
    <row r="1175" spans="1:14" ht="12.75" customHeight="1" x14ac:dyDescent="0.2">
      <c r="A1175" s="64"/>
      <c r="D1175" s="64"/>
      <c r="J1175" s="64"/>
      <c r="K1175" s="64"/>
      <c r="L1175" s="64"/>
      <c r="M1175" s="64"/>
      <c r="N1175" s="64"/>
    </row>
    <row r="1176" spans="1:14" ht="12.75" customHeight="1" x14ac:dyDescent="0.2">
      <c r="A1176" s="64"/>
      <c r="D1176" s="64"/>
      <c r="J1176" s="64"/>
      <c r="K1176" s="64"/>
      <c r="L1176" s="64"/>
      <c r="M1176" s="64"/>
      <c r="N1176" s="64"/>
    </row>
    <row r="1177" spans="1:14" ht="12.75" customHeight="1" x14ac:dyDescent="0.2">
      <c r="A1177" s="64"/>
      <c r="D1177" s="64"/>
      <c r="J1177" s="64"/>
      <c r="K1177" s="64"/>
      <c r="L1177" s="64"/>
      <c r="M1177" s="64"/>
      <c r="N1177" s="64"/>
    </row>
    <row r="1178" spans="1:14" ht="12.75" customHeight="1" x14ac:dyDescent="0.2">
      <c r="A1178" s="64"/>
      <c r="D1178" s="64"/>
      <c r="J1178" s="64"/>
      <c r="K1178" s="64"/>
      <c r="L1178" s="64"/>
      <c r="M1178" s="64"/>
      <c r="N1178" s="64"/>
    </row>
    <row r="1179" spans="1:14" ht="12.75" customHeight="1" x14ac:dyDescent="0.2">
      <c r="A1179" s="64"/>
      <c r="D1179" s="64"/>
      <c r="J1179" s="64"/>
      <c r="K1179" s="64"/>
      <c r="L1179" s="64"/>
      <c r="M1179" s="64"/>
      <c r="N1179" s="64"/>
    </row>
    <row r="1180" spans="1:14" ht="12.75" customHeight="1" x14ac:dyDescent="0.2">
      <c r="A1180" s="64"/>
      <c r="D1180" s="64"/>
      <c r="J1180" s="64"/>
      <c r="K1180" s="64"/>
      <c r="L1180" s="64"/>
      <c r="M1180" s="64"/>
      <c r="N1180" s="64"/>
    </row>
    <row r="1181" spans="1:14" ht="12.75" customHeight="1" x14ac:dyDescent="0.2">
      <c r="A1181" s="64"/>
      <c r="D1181" s="64"/>
      <c r="J1181" s="64"/>
      <c r="K1181" s="64"/>
      <c r="L1181" s="64"/>
      <c r="M1181" s="64"/>
      <c r="N1181" s="64"/>
    </row>
    <row r="1182" spans="1:14" ht="12.75" customHeight="1" x14ac:dyDescent="0.2">
      <c r="A1182" s="64"/>
      <c r="D1182" s="64"/>
      <c r="J1182" s="64"/>
      <c r="K1182" s="64"/>
      <c r="L1182" s="64"/>
      <c r="M1182" s="64"/>
      <c r="N1182" s="64"/>
    </row>
    <row r="1183" spans="1:14" ht="12.75" customHeight="1" x14ac:dyDescent="0.2">
      <c r="A1183" s="64"/>
      <c r="D1183" s="64"/>
      <c r="J1183" s="64"/>
      <c r="K1183" s="64"/>
      <c r="L1183" s="64"/>
      <c r="M1183" s="64"/>
      <c r="N1183" s="64"/>
    </row>
    <row r="1184" spans="1:14" ht="12.75" customHeight="1" x14ac:dyDescent="0.2">
      <c r="A1184" s="64"/>
      <c r="D1184" s="64"/>
      <c r="J1184" s="64"/>
      <c r="K1184" s="64"/>
      <c r="L1184" s="64"/>
      <c r="M1184" s="64"/>
      <c r="N1184" s="64"/>
    </row>
    <row r="1185" spans="1:14" ht="12.75" customHeight="1" x14ac:dyDescent="0.2">
      <c r="A1185" s="64"/>
      <c r="D1185" s="64"/>
      <c r="J1185" s="64"/>
      <c r="K1185" s="64"/>
      <c r="L1185" s="64"/>
      <c r="M1185" s="64"/>
      <c r="N1185" s="64"/>
    </row>
    <row r="1186" spans="1:14" ht="12.75" customHeight="1" x14ac:dyDescent="0.2">
      <c r="A1186" s="64"/>
      <c r="D1186" s="64"/>
      <c r="J1186" s="64"/>
      <c r="K1186" s="64"/>
      <c r="L1186" s="64"/>
      <c r="M1186" s="64"/>
      <c r="N1186" s="64"/>
    </row>
    <row r="1187" spans="1:14" ht="12.75" customHeight="1" x14ac:dyDescent="0.2">
      <c r="A1187" s="64"/>
      <c r="D1187" s="64"/>
      <c r="J1187" s="64"/>
      <c r="K1187" s="64"/>
      <c r="L1187" s="64"/>
      <c r="M1187" s="64"/>
      <c r="N1187" s="64"/>
    </row>
    <row r="1188" spans="1:14" ht="12.75" customHeight="1" x14ac:dyDescent="0.2">
      <c r="A1188" s="64"/>
      <c r="D1188" s="64"/>
      <c r="J1188" s="64"/>
      <c r="K1188" s="64"/>
      <c r="L1188" s="64"/>
      <c r="M1188" s="64"/>
      <c r="N1188" s="64"/>
    </row>
    <row r="1189" spans="1:14" ht="12.75" customHeight="1" x14ac:dyDescent="0.2">
      <c r="A1189" s="64"/>
      <c r="D1189" s="64"/>
      <c r="J1189" s="64"/>
      <c r="K1189" s="64"/>
      <c r="L1189" s="64"/>
      <c r="M1189" s="64"/>
      <c r="N1189" s="64"/>
    </row>
    <row r="1190" spans="1:14" ht="12.75" customHeight="1" x14ac:dyDescent="0.2">
      <c r="A1190" s="64"/>
      <c r="D1190" s="64"/>
      <c r="J1190" s="64"/>
      <c r="K1190" s="64"/>
      <c r="L1190" s="64"/>
      <c r="M1190" s="64"/>
      <c r="N1190" s="64"/>
    </row>
    <row r="1191" spans="1:14" ht="12.75" customHeight="1" x14ac:dyDescent="0.2">
      <c r="A1191" s="64"/>
      <c r="D1191" s="64"/>
      <c r="J1191" s="64"/>
      <c r="K1191" s="64"/>
      <c r="L1191" s="64"/>
      <c r="M1191" s="64"/>
      <c r="N1191" s="64"/>
    </row>
    <row r="1192" spans="1:14" ht="12.75" customHeight="1" x14ac:dyDescent="0.2">
      <c r="A1192" s="64"/>
      <c r="D1192" s="64"/>
      <c r="J1192" s="64"/>
      <c r="K1192" s="64"/>
      <c r="L1192" s="64"/>
      <c r="M1192" s="64"/>
      <c r="N1192" s="64"/>
    </row>
    <row r="1193" spans="1:14" ht="12.75" customHeight="1" x14ac:dyDescent="0.2">
      <c r="A1193" s="64"/>
      <c r="D1193" s="64"/>
      <c r="J1193" s="64"/>
      <c r="K1193" s="64"/>
      <c r="L1193" s="64"/>
      <c r="M1193" s="64"/>
      <c r="N1193" s="64"/>
    </row>
    <row r="1194" spans="1:14" ht="12.75" customHeight="1" x14ac:dyDescent="0.2">
      <c r="A1194" s="64"/>
      <c r="D1194" s="64"/>
      <c r="J1194" s="64"/>
      <c r="K1194" s="64"/>
      <c r="L1194" s="64"/>
      <c r="M1194" s="64"/>
      <c r="N1194" s="64"/>
    </row>
    <row r="1195" spans="1:14" ht="12.75" customHeight="1" x14ac:dyDescent="0.2">
      <c r="A1195" s="64"/>
      <c r="D1195" s="64"/>
      <c r="J1195" s="64"/>
      <c r="K1195" s="64"/>
      <c r="L1195" s="64"/>
      <c r="M1195" s="64"/>
      <c r="N1195" s="64"/>
    </row>
    <row r="1196" spans="1:14" ht="12.75" customHeight="1" x14ac:dyDescent="0.2">
      <c r="A1196" s="64"/>
      <c r="D1196" s="64"/>
      <c r="J1196" s="64"/>
      <c r="K1196" s="64"/>
      <c r="L1196" s="64"/>
      <c r="M1196" s="64"/>
      <c r="N1196" s="64"/>
    </row>
    <row r="1197" spans="1:14" ht="12.75" customHeight="1" x14ac:dyDescent="0.2">
      <c r="A1197" s="64"/>
      <c r="D1197" s="64"/>
      <c r="J1197" s="64"/>
      <c r="K1197" s="64"/>
      <c r="L1197" s="64"/>
      <c r="M1197" s="64"/>
      <c r="N1197" s="64"/>
    </row>
    <row r="1198" spans="1:14" ht="12.75" customHeight="1" x14ac:dyDescent="0.2">
      <c r="A1198" s="64"/>
      <c r="D1198" s="64"/>
      <c r="J1198" s="64"/>
      <c r="K1198" s="64"/>
      <c r="L1198" s="64"/>
      <c r="M1198" s="64"/>
      <c r="N1198" s="64"/>
    </row>
    <row r="1199" spans="1:14" ht="12.75" customHeight="1" x14ac:dyDescent="0.2">
      <c r="A1199" s="64"/>
      <c r="D1199" s="64"/>
      <c r="J1199" s="64"/>
      <c r="K1199" s="64"/>
      <c r="L1199" s="64"/>
      <c r="M1199" s="64"/>
      <c r="N1199" s="64"/>
    </row>
    <row r="1200" spans="1:14" ht="12.75" customHeight="1" x14ac:dyDescent="0.2">
      <c r="A1200" s="64"/>
      <c r="D1200" s="64"/>
      <c r="J1200" s="64"/>
      <c r="K1200" s="64"/>
      <c r="L1200" s="64"/>
      <c r="M1200" s="64"/>
      <c r="N1200" s="64"/>
    </row>
    <row r="1201" spans="1:14" ht="12.75" customHeight="1" x14ac:dyDescent="0.2">
      <c r="A1201" s="64"/>
      <c r="D1201" s="64"/>
      <c r="J1201" s="64"/>
      <c r="K1201" s="64"/>
      <c r="L1201" s="64"/>
      <c r="M1201" s="64"/>
      <c r="N1201" s="64"/>
    </row>
    <row r="1202" spans="1:14" ht="12.75" customHeight="1" x14ac:dyDescent="0.2">
      <c r="A1202" s="64"/>
      <c r="D1202" s="64"/>
      <c r="J1202" s="64"/>
      <c r="K1202" s="64"/>
      <c r="L1202" s="64"/>
      <c r="M1202" s="64"/>
      <c r="N1202" s="64"/>
    </row>
    <row r="1203" spans="1:14" ht="12.75" customHeight="1" x14ac:dyDescent="0.2">
      <c r="A1203" s="64"/>
      <c r="D1203" s="64"/>
      <c r="J1203" s="64"/>
      <c r="K1203" s="64"/>
      <c r="L1203" s="64"/>
      <c r="M1203" s="64"/>
      <c r="N1203" s="64"/>
    </row>
    <row r="1204" spans="1:14" ht="12.75" customHeight="1" x14ac:dyDescent="0.2">
      <c r="A1204" s="64"/>
      <c r="D1204" s="64"/>
      <c r="J1204" s="64"/>
      <c r="K1204" s="64"/>
      <c r="L1204" s="64"/>
      <c r="M1204" s="64"/>
      <c r="N1204" s="64"/>
    </row>
    <row r="1205" spans="1:14" ht="12.75" customHeight="1" x14ac:dyDescent="0.2">
      <c r="A1205" s="64"/>
      <c r="D1205" s="64"/>
      <c r="J1205" s="64"/>
      <c r="K1205" s="64"/>
      <c r="L1205" s="64"/>
      <c r="M1205" s="64"/>
      <c r="N1205" s="64"/>
    </row>
    <row r="1206" spans="1:14" ht="12.75" customHeight="1" x14ac:dyDescent="0.2">
      <c r="A1206" s="64"/>
      <c r="D1206" s="64"/>
      <c r="J1206" s="64"/>
      <c r="K1206" s="64"/>
      <c r="L1206" s="64"/>
      <c r="M1206" s="64"/>
      <c r="N1206" s="64"/>
    </row>
    <row r="1207" spans="1:14" ht="12.75" customHeight="1" x14ac:dyDescent="0.2">
      <c r="A1207" s="64"/>
      <c r="D1207" s="64"/>
      <c r="J1207" s="64"/>
      <c r="K1207" s="64"/>
      <c r="L1207" s="64"/>
      <c r="M1207" s="64"/>
      <c r="N1207" s="64"/>
    </row>
    <row r="1208" spans="1:14" ht="12.75" customHeight="1" x14ac:dyDescent="0.2">
      <c r="A1208" s="64"/>
      <c r="D1208" s="64"/>
      <c r="J1208" s="64"/>
      <c r="K1208" s="64"/>
      <c r="L1208" s="64"/>
      <c r="M1208" s="64"/>
      <c r="N1208" s="64"/>
    </row>
    <row r="1209" spans="1:14" ht="12.75" customHeight="1" x14ac:dyDescent="0.2">
      <c r="A1209" s="64"/>
      <c r="D1209" s="64"/>
      <c r="J1209" s="64"/>
      <c r="K1209" s="64"/>
      <c r="L1209" s="64"/>
      <c r="M1209" s="64"/>
      <c r="N1209" s="64"/>
    </row>
    <row r="1210" spans="1:14" ht="12.75" customHeight="1" x14ac:dyDescent="0.2">
      <c r="A1210" s="64"/>
      <c r="D1210" s="64"/>
      <c r="J1210" s="64"/>
      <c r="K1210" s="64"/>
      <c r="L1210" s="64"/>
      <c r="M1210" s="64"/>
      <c r="N1210" s="64"/>
    </row>
    <row r="1211" spans="1:14" ht="12.75" customHeight="1" x14ac:dyDescent="0.2">
      <c r="A1211" s="64"/>
      <c r="D1211" s="64"/>
      <c r="J1211" s="64"/>
      <c r="K1211" s="64"/>
      <c r="L1211" s="64"/>
      <c r="M1211" s="64"/>
      <c r="N1211" s="64"/>
    </row>
    <row r="1212" spans="1:14" ht="12.75" customHeight="1" x14ac:dyDescent="0.2">
      <c r="A1212" s="64"/>
      <c r="D1212" s="64"/>
      <c r="J1212" s="64"/>
      <c r="K1212" s="64"/>
      <c r="L1212" s="64"/>
      <c r="M1212" s="64"/>
      <c r="N1212" s="64"/>
    </row>
    <row r="1213" spans="1:14" ht="12.75" customHeight="1" x14ac:dyDescent="0.2">
      <c r="A1213" s="64"/>
      <c r="D1213" s="64"/>
      <c r="J1213" s="64"/>
      <c r="K1213" s="64"/>
      <c r="L1213" s="64"/>
      <c r="M1213" s="64"/>
      <c r="N1213" s="64"/>
    </row>
    <row r="1214" spans="1:14" ht="12.75" customHeight="1" x14ac:dyDescent="0.2">
      <c r="A1214" s="64"/>
      <c r="D1214" s="64"/>
      <c r="J1214" s="64"/>
      <c r="K1214" s="64"/>
      <c r="L1214" s="64"/>
      <c r="M1214" s="64"/>
      <c r="N1214" s="64"/>
    </row>
    <row r="1215" spans="1:14" ht="12.75" customHeight="1" x14ac:dyDescent="0.2">
      <c r="A1215" s="64"/>
      <c r="D1215" s="64"/>
      <c r="J1215" s="64"/>
      <c r="K1215" s="64"/>
      <c r="L1215" s="64"/>
      <c r="M1215" s="64"/>
      <c r="N1215" s="64"/>
    </row>
    <row r="1216" spans="1:14" ht="12.75" customHeight="1" x14ac:dyDescent="0.2">
      <c r="A1216" s="64"/>
      <c r="D1216" s="64"/>
      <c r="J1216" s="64"/>
      <c r="K1216" s="64"/>
      <c r="L1216" s="64"/>
      <c r="M1216" s="64"/>
      <c r="N1216" s="64"/>
    </row>
    <row r="1217" spans="1:14" ht="12.75" customHeight="1" x14ac:dyDescent="0.2">
      <c r="A1217" s="64"/>
      <c r="D1217" s="64"/>
      <c r="J1217" s="64"/>
      <c r="K1217" s="64"/>
      <c r="L1217" s="64"/>
      <c r="M1217" s="64"/>
      <c r="N1217" s="64"/>
    </row>
    <row r="1218" spans="1:14" ht="12.75" customHeight="1" x14ac:dyDescent="0.2">
      <c r="A1218" s="64"/>
      <c r="D1218" s="64"/>
      <c r="J1218" s="64"/>
      <c r="K1218" s="64"/>
      <c r="L1218" s="64"/>
      <c r="M1218" s="64"/>
      <c r="N1218" s="64"/>
    </row>
    <row r="1219" spans="1:14" ht="12.75" customHeight="1" x14ac:dyDescent="0.2">
      <c r="A1219" s="64"/>
      <c r="D1219" s="64"/>
      <c r="J1219" s="64"/>
      <c r="K1219" s="64"/>
      <c r="L1219" s="64"/>
      <c r="M1219" s="64"/>
      <c r="N1219" s="64"/>
    </row>
    <row r="1220" spans="1:14" ht="12.75" customHeight="1" x14ac:dyDescent="0.2">
      <c r="A1220" s="64"/>
      <c r="D1220" s="64"/>
      <c r="J1220" s="64"/>
      <c r="K1220" s="64"/>
      <c r="L1220" s="64"/>
      <c r="M1220" s="64"/>
      <c r="N1220" s="64"/>
    </row>
    <row r="1221" spans="1:14" ht="12.75" customHeight="1" x14ac:dyDescent="0.2">
      <c r="A1221" s="64"/>
      <c r="D1221" s="64"/>
      <c r="J1221" s="64"/>
      <c r="K1221" s="64"/>
      <c r="L1221" s="64"/>
      <c r="M1221" s="64"/>
      <c r="N1221" s="64"/>
    </row>
    <row r="1222" spans="1:14" ht="12.75" customHeight="1" x14ac:dyDescent="0.2">
      <c r="A1222" s="64"/>
      <c r="D1222" s="64"/>
      <c r="J1222" s="64"/>
      <c r="K1222" s="64"/>
      <c r="L1222" s="64"/>
      <c r="M1222" s="64"/>
      <c r="N1222" s="64"/>
    </row>
    <row r="1223" spans="1:14" ht="12.75" customHeight="1" x14ac:dyDescent="0.2">
      <c r="A1223" s="64"/>
      <c r="D1223" s="64"/>
      <c r="J1223" s="64"/>
      <c r="K1223" s="64"/>
      <c r="L1223" s="64"/>
      <c r="M1223" s="64"/>
      <c r="N1223" s="64"/>
    </row>
    <row r="1224" spans="1:14" ht="12.75" customHeight="1" x14ac:dyDescent="0.2">
      <c r="A1224" s="64"/>
      <c r="D1224" s="64"/>
      <c r="J1224" s="64"/>
      <c r="K1224" s="64"/>
      <c r="L1224" s="64"/>
      <c r="M1224" s="64"/>
      <c r="N1224" s="64"/>
    </row>
    <row r="1225" spans="1:14" ht="12.75" customHeight="1" x14ac:dyDescent="0.2">
      <c r="A1225" s="64"/>
      <c r="D1225" s="64"/>
      <c r="J1225" s="64"/>
      <c r="K1225" s="64"/>
      <c r="L1225" s="64"/>
      <c r="M1225" s="64"/>
      <c r="N1225" s="64"/>
    </row>
    <row r="1226" spans="1:14" ht="12.75" customHeight="1" x14ac:dyDescent="0.2">
      <c r="A1226" s="64"/>
      <c r="D1226" s="64"/>
      <c r="J1226" s="64"/>
      <c r="K1226" s="64"/>
      <c r="L1226" s="64"/>
      <c r="M1226" s="64"/>
      <c r="N1226" s="64"/>
    </row>
    <row r="1227" spans="1:14" ht="12.75" customHeight="1" x14ac:dyDescent="0.2">
      <c r="A1227" s="64"/>
      <c r="D1227" s="64"/>
      <c r="J1227" s="64"/>
      <c r="K1227" s="64"/>
      <c r="L1227" s="64"/>
      <c r="M1227" s="64"/>
      <c r="N1227" s="64"/>
    </row>
    <row r="1228" spans="1:14" ht="12.75" customHeight="1" x14ac:dyDescent="0.2">
      <c r="A1228" s="64"/>
      <c r="D1228" s="64"/>
      <c r="J1228" s="64"/>
      <c r="K1228" s="64"/>
      <c r="L1228" s="64"/>
      <c r="M1228" s="64"/>
      <c r="N1228" s="64"/>
    </row>
    <row r="1229" spans="1:14" ht="12.75" customHeight="1" x14ac:dyDescent="0.2">
      <c r="A1229" s="64"/>
      <c r="D1229" s="64"/>
      <c r="J1229" s="64"/>
      <c r="K1229" s="64"/>
      <c r="L1229" s="64"/>
      <c r="M1229" s="64"/>
      <c r="N1229" s="64"/>
    </row>
    <row r="1230" spans="1:14" ht="12.75" customHeight="1" x14ac:dyDescent="0.2">
      <c r="A1230" s="64"/>
      <c r="D1230" s="64"/>
      <c r="J1230" s="64"/>
      <c r="K1230" s="64"/>
      <c r="L1230" s="64"/>
      <c r="M1230" s="64"/>
      <c r="N1230" s="64"/>
    </row>
    <row r="1231" spans="1:14" ht="12.75" customHeight="1" x14ac:dyDescent="0.2">
      <c r="A1231" s="64"/>
      <c r="D1231" s="64"/>
      <c r="J1231" s="64"/>
      <c r="K1231" s="64"/>
      <c r="L1231" s="64"/>
      <c r="M1231" s="64"/>
      <c r="N1231" s="64"/>
    </row>
    <row r="1232" spans="1:14" ht="12.75" customHeight="1" x14ac:dyDescent="0.2">
      <c r="A1232" s="64"/>
      <c r="D1232" s="64"/>
      <c r="J1232" s="64"/>
      <c r="K1232" s="64"/>
      <c r="L1232" s="64"/>
      <c r="M1232" s="64"/>
      <c r="N1232" s="64"/>
    </row>
    <row r="1233" spans="1:14" ht="12.75" customHeight="1" x14ac:dyDescent="0.2">
      <c r="A1233" s="64"/>
      <c r="D1233" s="64"/>
      <c r="J1233" s="64"/>
      <c r="K1233" s="64"/>
      <c r="L1233" s="64"/>
      <c r="M1233" s="64"/>
      <c r="N1233" s="64"/>
    </row>
    <row r="1234" spans="1:14" ht="12.75" customHeight="1" x14ac:dyDescent="0.2">
      <c r="A1234" s="64"/>
      <c r="D1234" s="64"/>
      <c r="J1234" s="64"/>
      <c r="K1234" s="64"/>
      <c r="L1234" s="64"/>
      <c r="M1234" s="64"/>
      <c r="N1234" s="64"/>
    </row>
    <row r="1235" spans="1:14" ht="12.75" customHeight="1" x14ac:dyDescent="0.2">
      <c r="A1235" s="64"/>
      <c r="D1235" s="64"/>
      <c r="J1235" s="64"/>
      <c r="K1235" s="64"/>
      <c r="L1235" s="64"/>
      <c r="M1235" s="64"/>
      <c r="N1235" s="64"/>
    </row>
    <row r="1236" spans="1:14" ht="12.75" customHeight="1" x14ac:dyDescent="0.2">
      <c r="A1236" s="64"/>
      <c r="D1236" s="64"/>
      <c r="J1236" s="64"/>
      <c r="K1236" s="64"/>
      <c r="L1236" s="64"/>
      <c r="M1236" s="64"/>
      <c r="N1236" s="64"/>
    </row>
    <row r="1237" spans="1:14" ht="12.75" customHeight="1" x14ac:dyDescent="0.2">
      <c r="A1237" s="64"/>
      <c r="D1237" s="64"/>
      <c r="J1237" s="64"/>
      <c r="K1237" s="64"/>
      <c r="L1237" s="64"/>
      <c r="M1237" s="64"/>
      <c r="N1237" s="64"/>
    </row>
    <row r="1238" spans="1:14" ht="12.75" customHeight="1" x14ac:dyDescent="0.2">
      <c r="A1238" s="64"/>
      <c r="D1238" s="64"/>
      <c r="J1238" s="64"/>
      <c r="K1238" s="64"/>
      <c r="L1238" s="64"/>
      <c r="M1238" s="64"/>
      <c r="N1238" s="64"/>
    </row>
    <row r="1239" spans="1:14" ht="12.75" customHeight="1" x14ac:dyDescent="0.2">
      <c r="A1239" s="64"/>
      <c r="D1239" s="64"/>
      <c r="J1239" s="64"/>
      <c r="K1239" s="64"/>
      <c r="L1239" s="64"/>
      <c r="M1239" s="64"/>
      <c r="N1239" s="64"/>
    </row>
    <row r="1240" spans="1:14" ht="12.75" customHeight="1" x14ac:dyDescent="0.2">
      <c r="A1240" s="64"/>
      <c r="D1240" s="64"/>
      <c r="J1240" s="64"/>
      <c r="K1240" s="64"/>
      <c r="L1240" s="64"/>
      <c r="M1240" s="64"/>
      <c r="N1240" s="64"/>
    </row>
    <row r="1241" spans="1:14" ht="12.75" customHeight="1" x14ac:dyDescent="0.2">
      <c r="A1241" s="64"/>
      <c r="D1241" s="64"/>
      <c r="J1241" s="64"/>
      <c r="K1241" s="64"/>
      <c r="L1241" s="64"/>
      <c r="M1241" s="64"/>
      <c r="N1241" s="64"/>
    </row>
    <row r="1242" spans="1:14" ht="12.75" customHeight="1" x14ac:dyDescent="0.2">
      <c r="A1242" s="64"/>
      <c r="D1242" s="64"/>
      <c r="J1242" s="64"/>
      <c r="K1242" s="64"/>
      <c r="L1242" s="64"/>
      <c r="M1242" s="64"/>
      <c r="N1242" s="64"/>
    </row>
    <row r="1243" spans="1:14" ht="12.75" customHeight="1" x14ac:dyDescent="0.2">
      <c r="A1243" s="64"/>
      <c r="D1243" s="64"/>
      <c r="J1243" s="64"/>
      <c r="K1243" s="64"/>
      <c r="L1243" s="64"/>
      <c r="M1243" s="64"/>
      <c r="N1243" s="64"/>
    </row>
    <row r="1244" spans="1:14" ht="12.75" customHeight="1" x14ac:dyDescent="0.2">
      <c r="A1244" s="64"/>
      <c r="D1244" s="64"/>
      <c r="J1244" s="64"/>
      <c r="K1244" s="64"/>
      <c r="L1244" s="64"/>
      <c r="M1244" s="64"/>
      <c r="N1244" s="64"/>
    </row>
    <row r="1245" spans="1:14" ht="12.75" customHeight="1" x14ac:dyDescent="0.2">
      <c r="A1245" s="64"/>
      <c r="D1245" s="64"/>
      <c r="J1245" s="64"/>
      <c r="K1245" s="64"/>
      <c r="L1245" s="64"/>
      <c r="M1245" s="64"/>
      <c r="N1245" s="64"/>
    </row>
    <row r="1246" spans="1:14" ht="12.75" customHeight="1" x14ac:dyDescent="0.2">
      <c r="A1246" s="64"/>
      <c r="D1246" s="64"/>
      <c r="J1246" s="64"/>
      <c r="K1246" s="64"/>
      <c r="L1246" s="64"/>
      <c r="M1246" s="64"/>
      <c r="N1246" s="64"/>
    </row>
    <row r="1247" spans="1:14" ht="12.75" customHeight="1" x14ac:dyDescent="0.2">
      <c r="A1247" s="64"/>
      <c r="D1247" s="64"/>
      <c r="J1247" s="64"/>
      <c r="K1247" s="64"/>
      <c r="L1247" s="64"/>
      <c r="M1247" s="64"/>
      <c r="N1247" s="64"/>
    </row>
    <row r="1248" spans="1:14" ht="12.75" customHeight="1" x14ac:dyDescent="0.2">
      <c r="A1248" s="64"/>
      <c r="D1248" s="64"/>
      <c r="J1248" s="64"/>
      <c r="K1248" s="64"/>
      <c r="L1248" s="64"/>
      <c r="M1248" s="64"/>
      <c r="N1248" s="64"/>
    </row>
    <row r="1249" spans="1:14" ht="12.75" customHeight="1" x14ac:dyDescent="0.2">
      <c r="A1249" s="64"/>
      <c r="D1249" s="64"/>
      <c r="J1249" s="64"/>
      <c r="K1249" s="64"/>
      <c r="L1249" s="64"/>
      <c r="M1249" s="64"/>
      <c r="N1249" s="64"/>
    </row>
    <row r="1250" spans="1:14" ht="12.75" customHeight="1" x14ac:dyDescent="0.2">
      <c r="A1250" s="64"/>
      <c r="D1250" s="64"/>
      <c r="J1250" s="64"/>
      <c r="K1250" s="64"/>
      <c r="L1250" s="64"/>
      <c r="M1250" s="64"/>
      <c r="N1250" s="64"/>
    </row>
    <row r="1251" spans="1:14" ht="12.75" customHeight="1" x14ac:dyDescent="0.2">
      <c r="A1251" s="64"/>
      <c r="D1251" s="64"/>
      <c r="J1251" s="64"/>
      <c r="K1251" s="64"/>
      <c r="L1251" s="64"/>
      <c r="M1251" s="64"/>
      <c r="N1251" s="64"/>
    </row>
    <row r="1252" spans="1:14" ht="12.75" customHeight="1" x14ac:dyDescent="0.2">
      <c r="A1252" s="64"/>
      <c r="D1252" s="64"/>
      <c r="J1252" s="64"/>
      <c r="K1252" s="64"/>
      <c r="L1252" s="64"/>
      <c r="M1252" s="64"/>
      <c r="N1252" s="64"/>
    </row>
    <row r="1253" spans="1:14" ht="12.75" customHeight="1" x14ac:dyDescent="0.2">
      <c r="A1253" s="64"/>
      <c r="D1253" s="64"/>
      <c r="J1253" s="64"/>
      <c r="K1253" s="64"/>
      <c r="L1253" s="64"/>
      <c r="M1253" s="64"/>
      <c r="N1253" s="64"/>
    </row>
    <row r="1254" spans="1:14" ht="12.75" customHeight="1" x14ac:dyDescent="0.2">
      <c r="A1254" s="64"/>
      <c r="D1254" s="64"/>
      <c r="J1254" s="64"/>
      <c r="K1254" s="64"/>
      <c r="L1254" s="64"/>
      <c r="M1254" s="64"/>
      <c r="N1254" s="64"/>
    </row>
    <row r="1255" spans="1:14" ht="12.75" customHeight="1" x14ac:dyDescent="0.2">
      <c r="A1255" s="64"/>
      <c r="D1255" s="64"/>
      <c r="J1255" s="64"/>
      <c r="K1255" s="64"/>
      <c r="L1255" s="64"/>
      <c r="M1255" s="64"/>
      <c r="N1255" s="64"/>
    </row>
    <row r="1256" spans="1:14" ht="12.75" customHeight="1" x14ac:dyDescent="0.2">
      <c r="A1256" s="64"/>
      <c r="D1256" s="64"/>
      <c r="J1256" s="64"/>
      <c r="K1256" s="64"/>
      <c r="L1256" s="64"/>
      <c r="M1256" s="64"/>
      <c r="N1256" s="64"/>
    </row>
    <row r="1257" spans="1:14" ht="12.75" customHeight="1" x14ac:dyDescent="0.2">
      <c r="A1257" s="64"/>
      <c r="D1257" s="64"/>
      <c r="J1257" s="64"/>
      <c r="K1257" s="64"/>
      <c r="L1257" s="64"/>
      <c r="M1257" s="64"/>
      <c r="N1257" s="64"/>
    </row>
    <row r="1258" spans="1:14" ht="12.75" customHeight="1" x14ac:dyDescent="0.2">
      <c r="A1258" s="64"/>
      <c r="D1258" s="64"/>
      <c r="J1258" s="64"/>
      <c r="K1258" s="64"/>
      <c r="L1258" s="64"/>
      <c r="M1258" s="64"/>
      <c r="N1258" s="64"/>
    </row>
    <row r="1259" spans="1:14" ht="12.75" customHeight="1" x14ac:dyDescent="0.2">
      <c r="A1259" s="64"/>
      <c r="D1259" s="64"/>
      <c r="J1259" s="64"/>
      <c r="K1259" s="64"/>
      <c r="L1259" s="64"/>
      <c r="M1259" s="64"/>
      <c r="N1259" s="64"/>
    </row>
    <row r="1260" spans="1:14" ht="12.75" customHeight="1" x14ac:dyDescent="0.2">
      <c r="A1260" s="64"/>
      <c r="D1260" s="64"/>
      <c r="J1260" s="64"/>
      <c r="K1260" s="64"/>
      <c r="L1260" s="64"/>
      <c r="M1260" s="64"/>
      <c r="N1260" s="64"/>
    </row>
    <row r="1261" spans="1:14" ht="12.75" customHeight="1" x14ac:dyDescent="0.2">
      <c r="A1261" s="64"/>
      <c r="D1261" s="64"/>
      <c r="J1261" s="64"/>
      <c r="K1261" s="64"/>
      <c r="L1261" s="64"/>
      <c r="M1261" s="64"/>
      <c r="N1261" s="64"/>
    </row>
    <row r="1262" spans="1:14" ht="12.75" customHeight="1" x14ac:dyDescent="0.2">
      <c r="A1262" s="64"/>
      <c r="D1262" s="64"/>
      <c r="J1262" s="64"/>
      <c r="K1262" s="64"/>
      <c r="L1262" s="64"/>
      <c r="M1262" s="64"/>
      <c r="N1262" s="64"/>
    </row>
    <row r="1263" spans="1:14" ht="12.75" customHeight="1" x14ac:dyDescent="0.2">
      <c r="A1263" s="64"/>
      <c r="D1263" s="64"/>
      <c r="J1263" s="64"/>
      <c r="K1263" s="64"/>
      <c r="L1263" s="64"/>
      <c r="M1263" s="64"/>
      <c r="N1263" s="64"/>
    </row>
    <row r="1264" spans="1:14" ht="12.75" customHeight="1" x14ac:dyDescent="0.2">
      <c r="A1264" s="64"/>
      <c r="D1264" s="64"/>
      <c r="J1264" s="64"/>
      <c r="K1264" s="64"/>
      <c r="L1264" s="64"/>
      <c r="M1264" s="64"/>
      <c r="N1264" s="64"/>
    </row>
    <row r="1265" spans="1:14" ht="12.75" customHeight="1" x14ac:dyDescent="0.2">
      <c r="A1265" s="64"/>
      <c r="D1265" s="64"/>
      <c r="J1265" s="64"/>
      <c r="K1265" s="64"/>
      <c r="L1265" s="64"/>
      <c r="M1265" s="64"/>
      <c r="N1265" s="64"/>
    </row>
    <row r="1266" spans="1:14" ht="12.75" customHeight="1" x14ac:dyDescent="0.2">
      <c r="A1266" s="64"/>
      <c r="D1266" s="64"/>
      <c r="J1266" s="64"/>
      <c r="K1266" s="64"/>
      <c r="L1266" s="64"/>
      <c r="M1266" s="64"/>
      <c r="N1266" s="64"/>
    </row>
    <row r="1267" spans="1:14" ht="12.75" customHeight="1" x14ac:dyDescent="0.2">
      <c r="A1267" s="64"/>
      <c r="D1267" s="64"/>
      <c r="J1267" s="64"/>
      <c r="K1267" s="64"/>
      <c r="L1267" s="64"/>
      <c r="M1267" s="64"/>
      <c r="N1267" s="64"/>
    </row>
    <row r="1268" spans="1:14" ht="12.75" customHeight="1" x14ac:dyDescent="0.2">
      <c r="A1268" s="64"/>
      <c r="D1268" s="64"/>
      <c r="J1268" s="64"/>
      <c r="K1268" s="64"/>
      <c r="L1268" s="64"/>
      <c r="M1268" s="64"/>
      <c r="N1268" s="64"/>
    </row>
    <row r="1269" spans="1:14" ht="12.75" customHeight="1" x14ac:dyDescent="0.2">
      <c r="A1269" s="64"/>
      <c r="D1269" s="64"/>
      <c r="J1269" s="64"/>
      <c r="K1269" s="64"/>
      <c r="L1269" s="64"/>
      <c r="M1269" s="64"/>
      <c r="N1269" s="64"/>
    </row>
    <row r="1270" spans="1:14" ht="12.75" customHeight="1" x14ac:dyDescent="0.2">
      <c r="A1270" s="64"/>
      <c r="D1270" s="64"/>
      <c r="J1270" s="64"/>
      <c r="K1270" s="64"/>
      <c r="L1270" s="64"/>
      <c r="M1270" s="64"/>
      <c r="N1270" s="64"/>
    </row>
    <row r="1271" spans="1:14" ht="12.75" customHeight="1" x14ac:dyDescent="0.2">
      <c r="A1271" s="64"/>
      <c r="D1271" s="64"/>
      <c r="J1271" s="64"/>
      <c r="K1271" s="64"/>
      <c r="L1271" s="64"/>
      <c r="M1271" s="64"/>
      <c r="N1271" s="64"/>
    </row>
    <row r="1272" spans="1:14" ht="12.75" customHeight="1" x14ac:dyDescent="0.2">
      <c r="A1272" s="64"/>
      <c r="D1272" s="64"/>
      <c r="J1272" s="64"/>
      <c r="K1272" s="64"/>
      <c r="L1272" s="64"/>
      <c r="M1272" s="64"/>
      <c r="N1272" s="64"/>
    </row>
    <row r="1273" spans="1:14" ht="12.75" customHeight="1" x14ac:dyDescent="0.2">
      <c r="A1273" s="64"/>
      <c r="D1273" s="64"/>
      <c r="J1273" s="64"/>
      <c r="K1273" s="64"/>
      <c r="L1273" s="64"/>
      <c r="M1273" s="64"/>
      <c r="N1273" s="64"/>
    </row>
    <row r="1274" spans="1:14" ht="12.75" customHeight="1" x14ac:dyDescent="0.2">
      <c r="A1274" s="64"/>
      <c r="D1274" s="64"/>
      <c r="J1274" s="64"/>
      <c r="K1274" s="64"/>
      <c r="L1274" s="64"/>
      <c r="M1274" s="64"/>
      <c r="N1274" s="64"/>
    </row>
    <row r="1275" spans="1:14" ht="12.75" customHeight="1" x14ac:dyDescent="0.2">
      <c r="A1275" s="64"/>
      <c r="D1275" s="64"/>
      <c r="J1275" s="64"/>
      <c r="K1275" s="64"/>
      <c r="L1275" s="64"/>
      <c r="M1275" s="64"/>
      <c r="N1275" s="64"/>
    </row>
    <row r="1276" spans="1:14" ht="12.75" customHeight="1" x14ac:dyDescent="0.2">
      <c r="A1276" s="64"/>
      <c r="D1276" s="64"/>
      <c r="J1276" s="64"/>
      <c r="K1276" s="64"/>
      <c r="L1276" s="64"/>
      <c r="M1276" s="64"/>
      <c r="N1276" s="64"/>
    </row>
    <row r="1277" spans="1:14" ht="12.75" customHeight="1" x14ac:dyDescent="0.2">
      <c r="A1277" s="64"/>
      <c r="D1277" s="64"/>
      <c r="J1277" s="64"/>
      <c r="K1277" s="64"/>
      <c r="L1277" s="64"/>
      <c r="M1277" s="64"/>
      <c r="N1277" s="64"/>
    </row>
    <row r="1278" spans="1:14" ht="12.75" customHeight="1" x14ac:dyDescent="0.2">
      <c r="A1278" s="64"/>
      <c r="D1278" s="64"/>
      <c r="J1278" s="64"/>
      <c r="K1278" s="64"/>
      <c r="L1278" s="64"/>
      <c r="M1278" s="64"/>
      <c r="N1278" s="64"/>
    </row>
    <row r="1279" spans="1:14" ht="12.75" customHeight="1" x14ac:dyDescent="0.2">
      <c r="A1279" s="64"/>
      <c r="D1279" s="64"/>
      <c r="J1279" s="64"/>
      <c r="K1279" s="64"/>
      <c r="L1279" s="64"/>
      <c r="M1279" s="64"/>
      <c r="N1279" s="64"/>
    </row>
    <row r="1280" spans="1:14" ht="12.75" customHeight="1" x14ac:dyDescent="0.2">
      <c r="A1280" s="64"/>
      <c r="D1280" s="64"/>
      <c r="J1280" s="64"/>
      <c r="K1280" s="64"/>
      <c r="L1280" s="64"/>
      <c r="M1280" s="64"/>
      <c r="N1280" s="64"/>
    </row>
    <row r="1281" spans="1:14" ht="12.75" customHeight="1" x14ac:dyDescent="0.2">
      <c r="A1281" s="64"/>
      <c r="D1281" s="64"/>
      <c r="J1281" s="64"/>
      <c r="K1281" s="64"/>
      <c r="L1281" s="64"/>
      <c r="M1281" s="64"/>
      <c r="N1281" s="64"/>
    </row>
    <row r="1282" spans="1:14" ht="12.75" customHeight="1" x14ac:dyDescent="0.2">
      <c r="A1282" s="64"/>
      <c r="D1282" s="64"/>
      <c r="J1282" s="64"/>
      <c r="K1282" s="64"/>
      <c r="L1282" s="64"/>
      <c r="M1282" s="64"/>
      <c r="N1282" s="64"/>
    </row>
    <row r="1283" spans="1:14" ht="12.75" customHeight="1" x14ac:dyDescent="0.2">
      <c r="A1283" s="64"/>
      <c r="D1283" s="64"/>
      <c r="J1283" s="64"/>
      <c r="K1283" s="64"/>
      <c r="L1283" s="64"/>
      <c r="M1283" s="64"/>
      <c r="N1283" s="64"/>
    </row>
    <row r="1284" spans="1:14" ht="12.75" customHeight="1" x14ac:dyDescent="0.2">
      <c r="A1284" s="64"/>
      <c r="D1284" s="64"/>
      <c r="J1284" s="64"/>
      <c r="K1284" s="64"/>
      <c r="L1284" s="64"/>
      <c r="M1284" s="64"/>
      <c r="N1284" s="64"/>
    </row>
    <row r="1285" spans="1:14" ht="12.75" customHeight="1" x14ac:dyDescent="0.2">
      <c r="A1285" s="64"/>
      <c r="D1285" s="64"/>
      <c r="J1285" s="64"/>
      <c r="K1285" s="64"/>
      <c r="L1285" s="64"/>
      <c r="M1285" s="64"/>
      <c r="N1285" s="64"/>
    </row>
    <row r="1286" spans="1:14" ht="12.75" customHeight="1" x14ac:dyDescent="0.2">
      <c r="A1286" s="64"/>
      <c r="D1286" s="64"/>
      <c r="J1286" s="64"/>
      <c r="K1286" s="64"/>
      <c r="L1286" s="64"/>
      <c r="M1286" s="64"/>
      <c r="N1286" s="64"/>
    </row>
    <row r="1287" spans="1:14" ht="12.75" customHeight="1" x14ac:dyDescent="0.2">
      <c r="A1287" s="64"/>
      <c r="D1287" s="64"/>
      <c r="J1287" s="64"/>
      <c r="K1287" s="64"/>
      <c r="L1287" s="64"/>
      <c r="M1287" s="64"/>
      <c r="N1287" s="64"/>
    </row>
    <row r="1288" spans="1:14" ht="12.75" customHeight="1" x14ac:dyDescent="0.2">
      <c r="A1288" s="64"/>
      <c r="D1288" s="64"/>
      <c r="J1288" s="64"/>
      <c r="K1288" s="64"/>
      <c r="L1288" s="64"/>
      <c r="M1288" s="64"/>
      <c r="N1288" s="64"/>
    </row>
    <row r="1289" spans="1:14" ht="12.75" customHeight="1" x14ac:dyDescent="0.2">
      <c r="A1289" s="64"/>
      <c r="D1289" s="64"/>
      <c r="J1289" s="64"/>
      <c r="K1289" s="64"/>
      <c r="L1289" s="64"/>
      <c r="M1289" s="64"/>
      <c r="N1289" s="64"/>
    </row>
    <row r="1290" spans="1:14" ht="12.75" customHeight="1" x14ac:dyDescent="0.2">
      <c r="A1290" s="64"/>
      <c r="D1290" s="64"/>
      <c r="J1290" s="64"/>
      <c r="K1290" s="64"/>
      <c r="L1290" s="64"/>
      <c r="M1290" s="64"/>
      <c r="N1290" s="64"/>
    </row>
    <row r="1291" spans="1:14" ht="12.75" customHeight="1" x14ac:dyDescent="0.2">
      <c r="A1291" s="64"/>
      <c r="D1291" s="64"/>
      <c r="J1291" s="64"/>
      <c r="K1291" s="64"/>
      <c r="L1291" s="64"/>
      <c r="M1291" s="64"/>
      <c r="N1291" s="64"/>
    </row>
    <row r="1292" spans="1:14" ht="12.75" customHeight="1" x14ac:dyDescent="0.2">
      <c r="A1292" s="64"/>
      <c r="D1292" s="64"/>
      <c r="J1292" s="64"/>
      <c r="K1292" s="64"/>
      <c r="L1292" s="64"/>
      <c r="M1292" s="64"/>
      <c r="N1292" s="64"/>
    </row>
    <row r="1293" spans="1:14" ht="12.75" customHeight="1" x14ac:dyDescent="0.2">
      <c r="A1293" s="64"/>
      <c r="D1293" s="64"/>
      <c r="J1293" s="64"/>
      <c r="K1293" s="64"/>
      <c r="L1293" s="64"/>
      <c r="M1293" s="64"/>
      <c r="N1293" s="64"/>
    </row>
    <row r="1294" spans="1:14" ht="12.75" customHeight="1" x14ac:dyDescent="0.2">
      <c r="A1294" s="64"/>
      <c r="D1294" s="64"/>
      <c r="J1294" s="64"/>
      <c r="K1294" s="64"/>
      <c r="L1294" s="64"/>
      <c r="M1294" s="64"/>
      <c r="N1294" s="64"/>
    </row>
    <row r="1295" spans="1:14" ht="12.75" customHeight="1" x14ac:dyDescent="0.2">
      <c r="A1295" s="64"/>
      <c r="D1295" s="64"/>
      <c r="J1295" s="64"/>
      <c r="K1295" s="64"/>
      <c r="L1295" s="64"/>
      <c r="M1295" s="64"/>
      <c r="N1295" s="64"/>
    </row>
    <row r="1296" spans="1:14" ht="12.75" customHeight="1" x14ac:dyDescent="0.2">
      <c r="A1296" s="64"/>
      <c r="D1296" s="64"/>
      <c r="J1296" s="64"/>
      <c r="K1296" s="64"/>
      <c r="L1296" s="64"/>
      <c r="M1296" s="64"/>
      <c r="N1296" s="64"/>
    </row>
    <row r="1297" spans="1:14" ht="12.75" customHeight="1" x14ac:dyDescent="0.2">
      <c r="A1297" s="64"/>
      <c r="D1297" s="64"/>
      <c r="J1297" s="64"/>
      <c r="K1297" s="64"/>
      <c r="L1297" s="64"/>
      <c r="M1297" s="64"/>
      <c r="N1297" s="64"/>
    </row>
    <row r="1298" spans="1:14" ht="12.75" customHeight="1" x14ac:dyDescent="0.2">
      <c r="A1298" s="64"/>
      <c r="D1298" s="64"/>
      <c r="J1298" s="64"/>
      <c r="K1298" s="64"/>
      <c r="L1298" s="64"/>
      <c r="M1298" s="64"/>
      <c r="N1298" s="64"/>
    </row>
    <row r="1299" spans="1:14" ht="12.75" customHeight="1" x14ac:dyDescent="0.2">
      <c r="A1299" s="64"/>
      <c r="D1299" s="64"/>
      <c r="J1299" s="64"/>
      <c r="K1299" s="64"/>
      <c r="L1299" s="64"/>
      <c r="M1299" s="64"/>
      <c r="N1299" s="64"/>
    </row>
    <row r="1300" spans="1:14" ht="12.75" customHeight="1" x14ac:dyDescent="0.2">
      <c r="A1300" s="64"/>
      <c r="D1300" s="64"/>
      <c r="J1300" s="64"/>
      <c r="K1300" s="64"/>
      <c r="L1300" s="64"/>
      <c r="M1300" s="64"/>
      <c r="N1300" s="64"/>
    </row>
    <row r="1301" spans="1:14" ht="12.75" customHeight="1" x14ac:dyDescent="0.2">
      <c r="A1301" s="64"/>
      <c r="D1301" s="64"/>
      <c r="J1301" s="64"/>
      <c r="K1301" s="64"/>
      <c r="L1301" s="64"/>
      <c r="M1301" s="64"/>
      <c r="N1301" s="64"/>
    </row>
    <row r="1302" spans="1:14" ht="12.75" customHeight="1" x14ac:dyDescent="0.2">
      <c r="A1302" s="64"/>
      <c r="D1302" s="64"/>
      <c r="J1302" s="64"/>
      <c r="K1302" s="64"/>
      <c r="L1302" s="64"/>
      <c r="M1302" s="64"/>
      <c r="N1302" s="64"/>
    </row>
    <row r="1303" spans="1:14" ht="12.75" customHeight="1" x14ac:dyDescent="0.2">
      <c r="A1303" s="64"/>
      <c r="D1303" s="64"/>
      <c r="J1303" s="64"/>
      <c r="K1303" s="64"/>
      <c r="L1303" s="64"/>
      <c r="M1303" s="64"/>
      <c r="N1303" s="64"/>
    </row>
    <row r="1304" spans="1:14" ht="12.75" customHeight="1" x14ac:dyDescent="0.2">
      <c r="A1304" s="64"/>
      <c r="D1304" s="64"/>
      <c r="J1304" s="64"/>
      <c r="K1304" s="64"/>
      <c r="L1304" s="64"/>
      <c r="M1304" s="64"/>
      <c r="N1304" s="64"/>
    </row>
    <row r="1305" spans="1:14" ht="12.75" customHeight="1" x14ac:dyDescent="0.2">
      <c r="A1305" s="64"/>
      <c r="D1305" s="64"/>
      <c r="J1305" s="64"/>
      <c r="K1305" s="64"/>
      <c r="L1305" s="64"/>
      <c r="M1305" s="64"/>
      <c r="N1305" s="64"/>
    </row>
    <row r="1306" spans="1:14" ht="12.75" customHeight="1" x14ac:dyDescent="0.2">
      <c r="A1306" s="64"/>
      <c r="D1306" s="64"/>
      <c r="J1306" s="64"/>
      <c r="K1306" s="64"/>
      <c r="L1306" s="64"/>
      <c r="M1306" s="64"/>
      <c r="N1306" s="64"/>
    </row>
    <row r="1307" spans="1:14" ht="12.75" customHeight="1" x14ac:dyDescent="0.2">
      <c r="A1307" s="64"/>
      <c r="D1307" s="64"/>
      <c r="J1307" s="64"/>
      <c r="K1307" s="64"/>
      <c r="L1307" s="64"/>
      <c r="M1307" s="64"/>
      <c r="N1307" s="64"/>
    </row>
    <row r="1308" spans="1:14" ht="12.75" customHeight="1" x14ac:dyDescent="0.2">
      <c r="A1308" s="64"/>
      <c r="D1308" s="64"/>
      <c r="J1308" s="64"/>
      <c r="K1308" s="64"/>
      <c r="L1308" s="64"/>
      <c r="M1308" s="64"/>
      <c r="N1308" s="64"/>
    </row>
    <row r="1309" spans="1:14" ht="12.75" customHeight="1" x14ac:dyDescent="0.2">
      <c r="A1309" s="64"/>
      <c r="D1309" s="64"/>
      <c r="J1309" s="64"/>
      <c r="K1309" s="64"/>
      <c r="L1309" s="64"/>
      <c r="M1309" s="64"/>
      <c r="N1309" s="64"/>
    </row>
    <row r="1310" spans="1:14" ht="12.75" customHeight="1" x14ac:dyDescent="0.2">
      <c r="A1310" s="64"/>
      <c r="D1310" s="64"/>
      <c r="J1310" s="64"/>
      <c r="K1310" s="64"/>
      <c r="L1310" s="64"/>
      <c r="M1310" s="64"/>
      <c r="N1310" s="64"/>
    </row>
    <row r="1311" spans="1:14" ht="12.75" customHeight="1" x14ac:dyDescent="0.2">
      <c r="A1311" s="64"/>
      <c r="D1311" s="64"/>
      <c r="J1311" s="64"/>
      <c r="K1311" s="64"/>
      <c r="L1311" s="64"/>
      <c r="M1311" s="64"/>
      <c r="N1311" s="64"/>
    </row>
    <row r="1312" spans="1:14" ht="12.75" customHeight="1" x14ac:dyDescent="0.2">
      <c r="A1312" s="64"/>
      <c r="D1312" s="64"/>
      <c r="J1312" s="64"/>
      <c r="K1312" s="64"/>
      <c r="L1312" s="64"/>
      <c r="M1312" s="64"/>
      <c r="N1312" s="64"/>
    </row>
    <row r="1313" spans="1:14" ht="12.75" customHeight="1" x14ac:dyDescent="0.2">
      <c r="A1313" s="64"/>
      <c r="D1313" s="64"/>
      <c r="J1313" s="64"/>
      <c r="K1313" s="64"/>
      <c r="L1313" s="64"/>
      <c r="M1313" s="64"/>
      <c r="N1313" s="64"/>
    </row>
    <row r="1314" spans="1:14" ht="12.75" customHeight="1" x14ac:dyDescent="0.2">
      <c r="A1314" s="64"/>
      <c r="D1314" s="64"/>
      <c r="J1314" s="64"/>
      <c r="K1314" s="64"/>
      <c r="L1314" s="64"/>
      <c r="M1314" s="64"/>
      <c r="N1314" s="64"/>
    </row>
    <row r="1315" spans="1:14" ht="12.75" customHeight="1" x14ac:dyDescent="0.2">
      <c r="A1315" s="64"/>
      <c r="D1315" s="64"/>
      <c r="J1315" s="64"/>
      <c r="K1315" s="64"/>
      <c r="L1315" s="64"/>
      <c r="M1315" s="64"/>
      <c r="N1315" s="64"/>
    </row>
    <row r="1316" spans="1:14" ht="12.75" customHeight="1" x14ac:dyDescent="0.2">
      <c r="A1316" s="64"/>
      <c r="D1316" s="64"/>
      <c r="J1316" s="64"/>
      <c r="K1316" s="64"/>
      <c r="L1316" s="64"/>
      <c r="M1316" s="64"/>
      <c r="N1316" s="64"/>
    </row>
    <row r="1317" spans="1:14" ht="12.75" customHeight="1" x14ac:dyDescent="0.2">
      <c r="A1317" s="64"/>
      <c r="D1317" s="64"/>
      <c r="J1317" s="64"/>
      <c r="K1317" s="64"/>
      <c r="L1317" s="64"/>
      <c r="M1317" s="64"/>
      <c r="N1317" s="64"/>
    </row>
    <row r="1318" spans="1:14" ht="12.75" customHeight="1" x14ac:dyDescent="0.2">
      <c r="A1318" s="64"/>
      <c r="D1318" s="64"/>
      <c r="J1318" s="64"/>
      <c r="K1318" s="64"/>
      <c r="L1318" s="64"/>
      <c r="M1318" s="64"/>
      <c r="N1318" s="64"/>
    </row>
    <row r="1319" spans="1:14" ht="12.75" customHeight="1" x14ac:dyDescent="0.2">
      <c r="A1319" s="64"/>
      <c r="D1319" s="64"/>
      <c r="J1319" s="64"/>
      <c r="K1319" s="64"/>
      <c r="L1319" s="64"/>
      <c r="M1319" s="64"/>
      <c r="N1319" s="64"/>
    </row>
    <row r="1320" spans="1:14" ht="12.75" customHeight="1" x14ac:dyDescent="0.2">
      <c r="A1320" s="64"/>
      <c r="D1320" s="64"/>
      <c r="J1320" s="64"/>
      <c r="K1320" s="64"/>
      <c r="L1320" s="64"/>
      <c r="M1320" s="64"/>
      <c r="N1320" s="64"/>
    </row>
    <row r="1321" spans="1:14" ht="12.75" customHeight="1" x14ac:dyDescent="0.2">
      <c r="A1321" s="64"/>
      <c r="D1321" s="64"/>
      <c r="J1321" s="64"/>
      <c r="K1321" s="64"/>
      <c r="L1321" s="64"/>
      <c r="M1321" s="64"/>
      <c r="N1321" s="64"/>
    </row>
    <row r="1322" spans="1:14" ht="12.75" customHeight="1" x14ac:dyDescent="0.2">
      <c r="A1322" s="64"/>
      <c r="D1322" s="64"/>
      <c r="J1322" s="64"/>
      <c r="K1322" s="64"/>
      <c r="L1322" s="64"/>
      <c r="M1322" s="64"/>
      <c r="N1322" s="64"/>
    </row>
    <row r="1323" spans="1:14" ht="12.75" customHeight="1" x14ac:dyDescent="0.2">
      <c r="A1323" s="64"/>
      <c r="D1323" s="64"/>
      <c r="J1323" s="64"/>
      <c r="K1323" s="64"/>
      <c r="L1323" s="64"/>
      <c r="M1323" s="64"/>
      <c r="N1323" s="64"/>
    </row>
    <row r="1324" spans="1:14" ht="12.75" customHeight="1" x14ac:dyDescent="0.2">
      <c r="A1324" s="64"/>
      <c r="D1324" s="64"/>
      <c r="J1324" s="64"/>
      <c r="K1324" s="64"/>
      <c r="L1324" s="64"/>
      <c r="M1324" s="64"/>
      <c r="N1324" s="64"/>
    </row>
    <row r="1325" spans="1:14" ht="12.75" customHeight="1" x14ac:dyDescent="0.2">
      <c r="A1325" s="64"/>
      <c r="D1325" s="64"/>
      <c r="J1325" s="64"/>
      <c r="K1325" s="64"/>
      <c r="L1325" s="64"/>
      <c r="M1325" s="64"/>
      <c r="N1325" s="64"/>
    </row>
    <row r="1326" spans="1:14" ht="12.75" customHeight="1" x14ac:dyDescent="0.2">
      <c r="A1326" s="64"/>
      <c r="D1326" s="64"/>
      <c r="J1326" s="64"/>
      <c r="K1326" s="64"/>
      <c r="L1326" s="64"/>
      <c r="M1326" s="64"/>
      <c r="N1326" s="64"/>
    </row>
    <row r="1327" spans="1:14" ht="12.75" customHeight="1" x14ac:dyDescent="0.2">
      <c r="A1327" s="64"/>
      <c r="D1327" s="64"/>
      <c r="J1327" s="64"/>
      <c r="K1327" s="64"/>
      <c r="L1327" s="64"/>
      <c r="M1327" s="64"/>
      <c r="N1327" s="64"/>
    </row>
    <row r="1328" spans="1:14" ht="12.75" customHeight="1" x14ac:dyDescent="0.2">
      <c r="A1328" s="64"/>
      <c r="D1328" s="64"/>
      <c r="J1328" s="64"/>
      <c r="K1328" s="64"/>
      <c r="L1328" s="64"/>
      <c r="M1328" s="64"/>
      <c r="N1328" s="64"/>
    </row>
    <row r="1329" spans="1:14" ht="12.75" customHeight="1" x14ac:dyDescent="0.2">
      <c r="A1329" s="64"/>
      <c r="D1329" s="64"/>
      <c r="J1329" s="64"/>
      <c r="K1329" s="64"/>
      <c r="L1329" s="64"/>
      <c r="M1329" s="64"/>
      <c r="N1329" s="64"/>
    </row>
    <row r="1330" spans="1:14" ht="12.75" customHeight="1" x14ac:dyDescent="0.2">
      <c r="A1330" s="64"/>
      <c r="D1330" s="64"/>
      <c r="J1330" s="64"/>
      <c r="K1330" s="64"/>
      <c r="L1330" s="64"/>
      <c r="M1330" s="64"/>
      <c r="N1330" s="64"/>
    </row>
    <row r="1331" spans="1:14" ht="12.75" customHeight="1" x14ac:dyDescent="0.2">
      <c r="A1331" s="64"/>
      <c r="D1331" s="64"/>
      <c r="J1331" s="64"/>
      <c r="K1331" s="64"/>
      <c r="L1331" s="64"/>
      <c r="M1331" s="64"/>
      <c r="N1331" s="64"/>
    </row>
    <row r="1332" spans="1:14" ht="12.75" customHeight="1" x14ac:dyDescent="0.2">
      <c r="A1332" s="64"/>
      <c r="D1332" s="64"/>
      <c r="J1332" s="64"/>
      <c r="K1332" s="64"/>
      <c r="L1332" s="64"/>
      <c r="M1332" s="64"/>
      <c r="N1332" s="64"/>
    </row>
    <row r="1333" spans="1:14" ht="12.75" customHeight="1" x14ac:dyDescent="0.2">
      <c r="A1333" s="64"/>
      <c r="D1333" s="64"/>
      <c r="J1333" s="64"/>
      <c r="K1333" s="64"/>
      <c r="L1333" s="64"/>
      <c r="M1333" s="64"/>
      <c r="N1333" s="64"/>
    </row>
    <row r="1334" spans="1:14" ht="12.75" customHeight="1" x14ac:dyDescent="0.2">
      <c r="A1334" s="64"/>
      <c r="D1334" s="64"/>
      <c r="J1334" s="64"/>
      <c r="K1334" s="64"/>
      <c r="L1334" s="64"/>
      <c r="M1334" s="64"/>
      <c r="N1334" s="64"/>
    </row>
    <row r="1335" spans="1:14" ht="12.75" customHeight="1" x14ac:dyDescent="0.2">
      <c r="A1335" s="64"/>
      <c r="D1335" s="64"/>
      <c r="J1335" s="64"/>
      <c r="K1335" s="64"/>
      <c r="L1335" s="64"/>
      <c r="M1335" s="64"/>
      <c r="N1335" s="64"/>
    </row>
    <row r="1336" spans="1:14" ht="12.75" customHeight="1" x14ac:dyDescent="0.2">
      <c r="A1336" s="64"/>
      <c r="D1336" s="64"/>
      <c r="J1336" s="64"/>
      <c r="K1336" s="64"/>
      <c r="L1336" s="64"/>
      <c r="M1336" s="64"/>
      <c r="N1336" s="64"/>
    </row>
    <row r="1337" spans="1:14" ht="12.75" customHeight="1" x14ac:dyDescent="0.2">
      <c r="A1337" s="64"/>
      <c r="D1337" s="64"/>
      <c r="J1337" s="64"/>
      <c r="K1337" s="64"/>
      <c r="L1337" s="64"/>
      <c r="M1337" s="64"/>
      <c r="N1337" s="64"/>
    </row>
    <row r="1338" spans="1:14" ht="12.75" customHeight="1" x14ac:dyDescent="0.2">
      <c r="A1338" s="64"/>
      <c r="D1338" s="64"/>
      <c r="J1338" s="64"/>
      <c r="K1338" s="64"/>
      <c r="L1338" s="64"/>
      <c r="M1338" s="64"/>
      <c r="N1338" s="64"/>
    </row>
    <row r="1339" spans="1:14" ht="12.75" customHeight="1" x14ac:dyDescent="0.2">
      <c r="A1339" s="64"/>
      <c r="D1339" s="64"/>
      <c r="J1339" s="64"/>
      <c r="K1339" s="64"/>
      <c r="L1339" s="64"/>
      <c r="M1339" s="64"/>
      <c r="N1339" s="64"/>
    </row>
    <row r="1340" spans="1:14" ht="12.75" customHeight="1" x14ac:dyDescent="0.2">
      <c r="A1340" s="64"/>
      <c r="D1340" s="64"/>
      <c r="J1340" s="64"/>
      <c r="K1340" s="64"/>
      <c r="L1340" s="64"/>
      <c r="M1340" s="64"/>
      <c r="N1340" s="64"/>
    </row>
    <row r="1341" spans="1:14" ht="12.75" customHeight="1" x14ac:dyDescent="0.2">
      <c r="A1341" s="64"/>
      <c r="D1341" s="64"/>
      <c r="J1341" s="64"/>
      <c r="K1341" s="64"/>
      <c r="L1341" s="64"/>
      <c r="M1341" s="64"/>
      <c r="N1341" s="64"/>
    </row>
    <row r="1342" spans="1:14" ht="12.75" customHeight="1" x14ac:dyDescent="0.2">
      <c r="A1342" s="64"/>
      <c r="D1342" s="64"/>
      <c r="J1342" s="64"/>
      <c r="K1342" s="64"/>
      <c r="L1342" s="64"/>
      <c r="M1342" s="64"/>
      <c r="N1342" s="64"/>
    </row>
    <row r="1343" spans="1:14" ht="12.75" customHeight="1" x14ac:dyDescent="0.2">
      <c r="A1343" s="64"/>
      <c r="D1343" s="64"/>
      <c r="J1343" s="64"/>
      <c r="K1343" s="64"/>
      <c r="L1343" s="64"/>
      <c r="M1343" s="64"/>
      <c r="N1343" s="64"/>
    </row>
    <row r="1344" spans="1:14" ht="12.75" customHeight="1" x14ac:dyDescent="0.2">
      <c r="A1344" s="64"/>
      <c r="D1344" s="64"/>
      <c r="J1344" s="64"/>
      <c r="K1344" s="64"/>
      <c r="L1344" s="64"/>
      <c r="M1344" s="64"/>
      <c r="N1344" s="64"/>
    </row>
    <row r="1345" spans="1:14" ht="12.75" customHeight="1" x14ac:dyDescent="0.2">
      <c r="A1345" s="64"/>
      <c r="D1345" s="64"/>
      <c r="J1345" s="64"/>
      <c r="K1345" s="64"/>
      <c r="L1345" s="64"/>
      <c r="M1345" s="64"/>
      <c r="N1345" s="64"/>
    </row>
    <row r="1346" spans="1:14" ht="12.75" customHeight="1" x14ac:dyDescent="0.2">
      <c r="A1346" s="64"/>
      <c r="D1346" s="64"/>
      <c r="J1346" s="64"/>
      <c r="K1346" s="64"/>
      <c r="L1346" s="64"/>
      <c r="M1346" s="64"/>
      <c r="N1346" s="64"/>
    </row>
    <row r="1347" spans="1:14" ht="12.75" customHeight="1" x14ac:dyDescent="0.2">
      <c r="A1347" s="64"/>
      <c r="D1347" s="64"/>
      <c r="J1347" s="64"/>
      <c r="K1347" s="64"/>
      <c r="L1347" s="64"/>
      <c r="M1347" s="64"/>
      <c r="N1347" s="64"/>
    </row>
    <row r="1348" spans="1:14" ht="12.75" customHeight="1" x14ac:dyDescent="0.2">
      <c r="A1348" s="64"/>
      <c r="D1348" s="64"/>
      <c r="J1348" s="64"/>
      <c r="K1348" s="64"/>
      <c r="L1348" s="64"/>
      <c r="M1348" s="64"/>
      <c r="N1348" s="64"/>
    </row>
    <row r="1349" spans="1:14" ht="12.75" customHeight="1" x14ac:dyDescent="0.2">
      <c r="A1349" s="64"/>
      <c r="D1349" s="64"/>
      <c r="J1349" s="64"/>
      <c r="K1349" s="64"/>
      <c r="L1349" s="64"/>
      <c r="M1349" s="64"/>
      <c r="N1349" s="64"/>
    </row>
    <row r="1350" spans="1:14" ht="12.75" customHeight="1" x14ac:dyDescent="0.2">
      <c r="A1350" s="64"/>
      <c r="D1350" s="64"/>
      <c r="J1350" s="64"/>
      <c r="K1350" s="64"/>
      <c r="L1350" s="64"/>
      <c r="M1350" s="64"/>
      <c r="N1350" s="64"/>
    </row>
    <row r="1351" spans="1:14" ht="12.75" customHeight="1" x14ac:dyDescent="0.2">
      <c r="A1351" s="64"/>
      <c r="D1351" s="64"/>
      <c r="J1351" s="64"/>
      <c r="K1351" s="64"/>
      <c r="L1351" s="64"/>
      <c r="M1351" s="64"/>
      <c r="N1351" s="64"/>
    </row>
    <row r="1352" spans="1:14" ht="12.75" customHeight="1" x14ac:dyDescent="0.2">
      <c r="A1352" s="64"/>
      <c r="D1352" s="64"/>
      <c r="J1352" s="64"/>
      <c r="K1352" s="64"/>
      <c r="L1352" s="64"/>
      <c r="M1352" s="64"/>
      <c r="N1352" s="64"/>
    </row>
    <row r="1353" spans="1:14" ht="12.75" customHeight="1" x14ac:dyDescent="0.2">
      <c r="A1353" s="64"/>
      <c r="D1353" s="64"/>
      <c r="J1353" s="64"/>
      <c r="K1353" s="64"/>
      <c r="L1353" s="64"/>
      <c r="M1353" s="64"/>
      <c r="N1353" s="64"/>
    </row>
    <row r="1354" spans="1:14" ht="12.75" customHeight="1" x14ac:dyDescent="0.2">
      <c r="A1354" s="64"/>
      <c r="D1354" s="64"/>
      <c r="J1354" s="64"/>
      <c r="K1354" s="64"/>
      <c r="L1354" s="64"/>
      <c r="M1354" s="64"/>
      <c r="N1354" s="64"/>
    </row>
    <row r="1355" spans="1:14" ht="12.75" customHeight="1" x14ac:dyDescent="0.2">
      <c r="A1355" s="64"/>
      <c r="D1355" s="64"/>
      <c r="J1355" s="64"/>
      <c r="K1355" s="64"/>
      <c r="L1355" s="64"/>
      <c r="M1355" s="64"/>
      <c r="N1355" s="64"/>
    </row>
    <row r="1356" spans="1:14" ht="12.75" customHeight="1" x14ac:dyDescent="0.2">
      <c r="A1356" s="64"/>
      <c r="D1356" s="64"/>
      <c r="J1356" s="64"/>
      <c r="K1356" s="64"/>
      <c r="L1356" s="64"/>
      <c r="M1356" s="64"/>
      <c r="N1356" s="64"/>
    </row>
    <row r="1357" spans="1:14" ht="12.75" customHeight="1" x14ac:dyDescent="0.2">
      <c r="A1357" s="64"/>
      <c r="D1357" s="64"/>
      <c r="J1357" s="64"/>
      <c r="K1357" s="64"/>
      <c r="L1357" s="64"/>
      <c r="M1357" s="64"/>
      <c r="N1357" s="64"/>
    </row>
    <row r="1358" spans="1:14" ht="12.75" customHeight="1" x14ac:dyDescent="0.2">
      <c r="A1358" s="64"/>
      <c r="D1358" s="64"/>
      <c r="J1358" s="64"/>
      <c r="K1358" s="64"/>
      <c r="L1358" s="64"/>
      <c r="M1358" s="64"/>
      <c r="N1358" s="64"/>
    </row>
    <row r="1359" spans="1:14" ht="12.75" customHeight="1" x14ac:dyDescent="0.2">
      <c r="A1359" s="64"/>
      <c r="D1359" s="64"/>
      <c r="J1359" s="64"/>
      <c r="K1359" s="64"/>
      <c r="L1359" s="64"/>
      <c r="M1359" s="64"/>
      <c r="N1359" s="64"/>
    </row>
    <row r="1360" spans="1:14" ht="12.75" customHeight="1" x14ac:dyDescent="0.2">
      <c r="A1360" s="64"/>
      <c r="D1360" s="64"/>
      <c r="J1360" s="64"/>
      <c r="K1360" s="64"/>
      <c r="L1360" s="64"/>
      <c r="M1360" s="64"/>
      <c r="N1360" s="64"/>
    </row>
    <row r="1361" spans="1:14" ht="12.75" customHeight="1" x14ac:dyDescent="0.2">
      <c r="A1361" s="64"/>
      <c r="D1361" s="64"/>
      <c r="J1361" s="64"/>
      <c r="K1361" s="64"/>
      <c r="L1361" s="64"/>
      <c r="M1361" s="64"/>
      <c r="N1361" s="64"/>
    </row>
    <row r="1362" spans="1:14" ht="12.75" customHeight="1" x14ac:dyDescent="0.2">
      <c r="A1362" s="64"/>
      <c r="D1362" s="64"/>
      <c r="J1362" s="64"/>
      <c r="K1362" s="64"/>
      <c r="L1362" s="64"/>
      <c r="M1362" s="64"/>
      <c r="N1362" s="64"/>
    </row>
    <row r="1363" spans="1:14" ht="12.75" customHeight="1" x14ac:dyDescent="0.2">
      <c r="A1363" s="64"/>
      <c r="D1363" s="64"/>
      <c r="J1363" s="64"/>
      <c r="K1363" s="64"/>
      <c r="L1363" s="64"/>
      <c r="M1363" s="64"/>
      <c r="N1363" s="64"/>
    </row>
    <row r="1364" spans="1:14" ht="12.75" customHeight="1" x14ac:dyDescent="0.2">
      <c r="A1364" s="64"/>
      <c r="D1364" s="64"/>
      <c r="J1364" s="64"/>
      <c r="K1364" s="64"/>
      <c r="L1364" s="64"/>
      <c r="M1364" s="64"/>
      <c r="N1364" s="64"/>
    </row>
    <row r="1365" spans="1:14" ht="12.75" customHeight="1" x14ac:dyDescent="0.2">
      <c r="A1365" s="64"/>
      <c r="D1365" s="64"/>
      <c r="J1365" s="64"/>
      <c r="K1365" s="64"/>
      <c r="L1365" s="64"/>
      <c r="M1365" s="64"/>
      <c r="N1365" s="64"/>
    </row>
    <row r="1366" spans="1:14" ht="12.75" customHeight="1" x14ac:dyDescent="0.2">
      <c r="A1366" s="64"/>
      <c r="D1366" s="64"/>
      <c r="J1366" s="64"/>
      <c r="K1366" s="64"/>
      <c r="L1366" s="64"/>
      <c r="M1366" s="64"/>
      <c r="N1366" s="64"/>
    </row>
    <row r="1367" spans="1:14" ht="12.75" customHeight="1" x14ac:dyDescent="0.2">
      <c r="A1367" s="64"/>
      <c r="D1367" s="64"/>
      <c r="J1367" s="64"/>
      <c r="K1367" s="64"/>
      <c r="L1367" s="64"/>
      <c r="M1367" s="64"/>
      <c r="N1367" s="64"/>
    </row>
    <row r="1368" spans="1:14" ht="12.75" customHeight="1" x14ac:dyDescent="0.2">
      <c r="A1368" s="64"/>
      <c r="D1368" s="64"/>
      <c r="J1368" s="64"/>
      <c r="K1368" s="64"/>
      <c r="L1368" s="64"/>
      <c r="M1368" s="64"/>
      <c r="N1368" s="64"/>
    </row>
    <row r="1369" spans="1:14" ht="12.75" customHeight="1" x14ac:dyDescent="0.2">
      <c r="A1369" s="64"/>
      <c r="D1369" s="64"/>
      <c r="J1369" s="64"/>
      <c r="K1369" s="64"/>
      <c r="L1369" s="64"/>
      <c r="M1369" s="64"/>
      <c r="N1369" s="64"/>
    </row>
    <row r="1370" spans="1:14" ht="12.75" customHeight="1" x14ac:dyDescent="0.2">
      <c r="A1370" s="64"/>
      <c r="D1370" s="64"/>
      <c r="J1370" s="64"/>
      <c r="K1370" s="64"/>
      <c r="L1370" s="64"/>
      <c r="M1370" s="64"/>
      <c r="N1370" s="64"/>
    </row>
    <row r="1371" spans="1:14" ht="12.75" customHeight="1" x14ac:dyDescent="0.2">
      <c r="A1371" s="64"/>
      <c r="D1371" s="64"/>
      <c r="J1371" s="64"/>
      <c r="K1371" s="64"/>
      <c r="L1371" s="64"/>
      <c r="M1371" s="64"/>
      <c r="N1371" s="64"/>
    </row>
    <row r="1372" spans="1:14" ht="12.75" customHeight="1" x14ac:dyDescent="0.2">
      <c r="A1372" s="64"/>
      <c r="D1372" s="64"/>
      <c r="J1372" s="64"/>
      <c r="K1372" s="64"/>
      <c r="L1372" s="64"/>
      <c r="M1372" s="64"/>
      <c r="N1372" s="64"/>
    </row>
    <row r="1373" spans="1:14" ht="12.75" customHeight="1" x14ac:dyDescent="0.2">
      <c r="A1373" s="64"/>
      <c r="D1373" s="64"/>
      <c r="J1373" s="64"/>
      <c r="K1373" s="64"/>
      <c r="L1373" s="64"/>
      <c r="M1373" s="64"/>
      <c r="N1373" s="64"/>
    </row>
    <row r="1374" spans="1:14" ht="12.75" customHeight="1" x14ac:dyDescent="0.2">
      <c r="A1374" s="64"/>
      <c r="D1374" s="64"/>
      <c r="J1374" s="64"/>
      <c r="K1374" s="64"/>
      <c r="L1374" s="64"/>
      <c r="M1374" s="64"/>
      <c r="N1374" s="64"/>
    </row>
    <row r="1375" spans="1:14" ht="12.75" customHeight="1" x14ac:dyDescent="0.2">
      <c r="A1375" s="64"/>
      <c r="D1375" s="64"/>
      <c r="J1375" s="64"/>
      <c r="K1375" s="64"/>
      <c r="L1375" s="64"/>
      <c r="M1375" s="64"/>
      <c r="N1375" s="64"/>
    </row>
    <row r="1376" spans="1:14" ht="12.75" customHeight="1" x14ac:dyDescent="0.2">
      <c r="A1376" s="64"/>
      <c r="D1376" s="64"/>
      <c r="J1376" s="64"/>
      <c r="K1376" s="64"/>
      <c r="L1376" s="64"/>
      <c r="M1376" s="64"/>
      <c r="N1376" s="64"/>
    </row>
    <row r="1377" spans="1:14" ht="12.75" customHeight="1" x14ac:dyDescent="0.2">
      <c r="A1377" s="64"/>
      <c r="D1377" s="64"/>
      <c r="J1377" s="64"/>
      <c r="K1377" s="64"/>
      <c r="L1377" s="64"/>
      <c r="M1377" s="64"/>
      <c r="N1377" s="64"/>
    </row>
    <row r="1378" spans="1:14" ht="12.75" customHeight="1" x14ac:dyDescent="0.2">
      <c r="A1378" s="64"/>
      <c r="D1378" s="64"/>
      <c r="J1378" s="64"/>
      <c r="K1378" s="64"/>
      <c r="L1378" s="64"/>
      <c r="M1378" s="64"/>
      <c r="N1378" s="64"/>
    </row>
    <row r="1379" spans="1:14" ht="12.75" customHeight="1" x14ac:dyDescent="0.2">
      <c r="A1379" s="64"/>
      <c r="D1379" s="64"/>
      <c r="J1379" s="64"/>
      <c r="K1379" s="64"/>
      <c r="L1379" s="64"/>
      <c r="M1379" s="64"/>
      <c r="N1379" s="64"/>
    </row>
    <row r="1380" spans="1:14" ht="12.75" customHeight="1" x14ac:dyDescent="0.2">
      <c r="A1380" s="64"/>
      <c r="D1380" s="64"/>
      <c r="J1380" s="64"/>
      <c r="K1380" s="64"/>
      <c r="L1380" s="64"/>
      <c r="M1380" s="64"/>
      <c r="N1380" s="64"/>
    </row>
    <row r="1381" spans="1:14" ht="12.75" customHeight="1" x14ac:dyDescent="0.2">
      <c r="A1381" s="64"/>
      <c r="D1381" s="64"/>
      <c r="J1381" s="64"/>
      <c r="K1381" s="64"/>
      <c r="L1381" s="64"/>
      <c r="M1381" s="64"/>
      <c r="N1381" s="64"/>
    </row>
    <row r="1382" spans="1:14" ht="12.75" customHeight="1" x14ac:dyDescent="0.2">
      <c r="A1382" s="64"/>
      <c r="D1382" s="64"/>
      <c r="J1382" s="64"/>
      <c r="K1382" s="64"/>
      <c r="L1382" s="64"/>
      <c r="M1382" s="64"/>
      <c r="N1382" s="64"/>
    </row>
    <row r="1383" spans="1:14" ht="12.75" customHeight="1" x14ac:dyDescent="0.2">
      <c r="A1383" s="64"/>
      <c r="D1383" s="64"/>
      <c r="J1383" s="64"/>
      <c r="K1383" s="64"/>
      <c r="L1383" s="64"/>
      <c r="M1383" s="64"/>
      <c r="N1383" s="64"/>
    </row>
    <row r="1384" spans="1:14" ht="12.75" customHeight="1" x14ac:dyDescent="0.2">
      <c r="A1384" s="64"/>
      <c r="D1384" s="64"/>
      <c r="J1384" s="64"/>
      <c r="K1384" s="64"/>
      <c r="L1384" s="64"/>
      <c r="M1384" s="64"/>
      <c r="N1384" s="64"/>
    </row>
    <row r="1385" spans="1:14" ht="12.75" customHeight="1" x14ac:dyDescent="0.2">
      <c r="A1385" s="64"/>
      <c r="D1385" s="64"/>
      <c r="J1385" s="64"/>
      <c r="K1385" s="64"/>
      <c r="L1385" s="64"/>
      <c r="M1385" s="64"/>
      <c r="N1385" s="64"/>
    </row>
    <row r="1386" spans="1:14" ht="12.75" customHeight="1" x14ac:dyDescent="0.2">
      <c r="A1386" s="64"/>
      <c r="D1386" s="64"/>
      <c r="J1386" s="64"/>
      <c r="K1386" s="64"/>
      <c r="L1386" s="64"/>
      <c r="M1386" s="64"/>
      <c r="N1386" s="64"/>
    </row>
    <row r="1387" spans="1:14" ht="12.75" customHeight="1" x14ac:dyDescent="0.2">
      <c r="A1387" s="64"/>
      <c r="D1387" s="64"/>
      <c r="J1387" s="64"/>
      <c r="K1387" s="64"/>
      <c r="L1387" s="64"/>
      <c r="M1387" s="64"/>
      <c r="N1387" s="64"/>
    </row>
    <row r="1388" spans="1:14" ht="12.75" customHeight="1" x14ac:dyDescent="0.2">
      <c r="A1388" s="64"/>
      <c r="D1388" s="64"/>
      <c r="J1388" s="64"/>
      <c r="K1388" s="64"/>
      <c r="L1388" s="64"/>
      <c r="M1388" s="64"/>
      <c r="N1388" s="64"/>
    </row>
    <row r="1389" spans="1:14" ht="12.75" customHeight="1" x14ac:dyDescent="0.2">
      <c r="A1389" s="64"/>
      <c r="D1389" s="64"/>
      <c r="J1389" s="64"/>
      <c r="K1389" s="64"/>
      <c r="L1389" s="64"/>
      <c r="M1389" s="64"/>
      <c r="N1389" s="64"/>
    </row>
    <row r="1390" spans="1:14" ht="12.75" customHeight="1" x14ac:dyDescent="0.2">
      <c r="A1390" s="64"/>
      <c r="D1390" s="64"/>
      <c r="J1390" s="64"/>
      <c r="K1390" s="64"/>
      <c r="L1390" s="64"/>
      <c r="M1390" s="64"/>
      <c r="N1390" s="64"/>
    </row>
    <row r="1391" spans="1:14" ht="12.75" customHeight="1" x14ac:dyDescent="0.2">
      <c r="A1391" s="64"/>
      <c r="D1391" s="64"/>
      <c r="J1391" s="64"/>
      <c r="K1391" s="64"/>
      <c r="L1391" s="64"/>
      <c r="M1391" s="64"/>
      <c r="N1391" s="64"/>
    </row>
    <row r="1392" spans="1:14" ht="12.75" customHeight="1" x14ac:dyDescent="0.2">
      <c r="A1392" s="64"/>
      <c r="D1392" s="64"/>
      <c r="J1392" s="64"/>
      <c r="K1392" s="64"/>
      <c r="L1392" s="64"/>
      <c r="M1392" s="64"/>
      <c r="N1392" s="64"/>
    </row>
    <row r="1393" spans="1:14" ht="12.75" customHeight="1" x14ac:dyDescent="0.2">
      <c r="A1393" s="64"/>
      <c r="D1393" s="64"/>
      <c r="J1393" s="64"/>
      <c r="K1393" s="64"/>
      <c r="L1393" s="64"/>
      <c r="M1393" s="64"/>
      <c r="N1393" s="64"/>
    </row>
    <row r="1394" spans="1:14" ht="12.75" customHeight="1" x14ac:dyDescent="0.2">
      <c r="A1394" s="64"/>
      <c r="D1394" s="64"/>
      <c r="J1394" s="64"/>
      <c r="K1394" s="64"/>
      <c r="L1394" s="64"/>
      <c r="M1394" s="64"/>
      <c r="N1394" s="64"/>
    </row>
    <row r="1395" spans="1:14" ht="12.75" customHeight="1" x14ac:dyDescent="0.2">
      <c r="A1395" s="64"/>
      <c r="D1395" s="64"/>
      <c r="J1395" s="64"/>
      <c r="K1395" s="64"/>
      <c r="L1395" s="64"/>
      <c r="M1395" s="64"/>
      <c r="N1395" s="64"/>
    </row>
    <row r="1396" spans="1:14" ht="12.75" customHeight="1" x14ac:dyDescent="0.2">
      <c r="A1396" s="64"/>
      <c r="D1396" s="64"/>
      <c r="J1396" s="64"/>
      <c r="K1396" s="64"/>
      <c r="L1396" s="64"/>
      <c r="M1396" s="64"/>
      <c r="N1396" s="64"/>
    </row>
    <row r="1397" spans="1:14" ht="12.75" customHeight="1" x14ac:dyDescent="0.2">
      <c r="A1397" s="64"/>
      <c r="D1397" s="64"/>
      <c r="J1397" s="64"/>
      <c r="K1397" s="64"/>
      <c r="L1397" s="64"/>
      <c r="M1397" s="64"/>
      <c r="N1397" s="64"/>
    </row>
    <row r="1398" spans="1:14" ht="12.75" customHeight="1" x14ac:dyDescent="0.2">
      <c r="A1398" s="64"/>
      <c r="D1398" s="64"/>
      <c r="J1398" s="64"/>
      <c r="K1398" s="64"/>
      <c r="L1398" s="64"/>
      <c r="M1398" s="64"/>
      <c r="N1398" s="64"/>
    </row>
    <row r="1399" spans="1:14" ht="12.75" customHeight="1" x14ac:dyDescent="0.2">
      <c r="A1399" s="64"/>
      <c r="D1399" s="64"/>
      <c r="J1399" s="64"/>
      <c r="K1399" s="64"/>
      <c r="L1399" s="64"/>
      <c r="M1399" s="64"/>
      <c r="N1399" s="64"/>
    </row>
    <row r="1400" spans="1:14" ht="12.75" customHeight="1" x14ac:dyDescent="0.2">
      <c r="A1400" s="64"/>
      <c r="D1400" s="64"/>
      <c r="J1400" s="64"/>
      <c r="K1400" s="64"/>
      <c r="L1400" s="64"/>
      <c r="M1400" s="64"/>
      <c r="N1400" s="64"/>
    </row>
    <row r="1401" spans="1:14" ht="12.75" customHeight="1" x14ac:dyDescent="0.2">
      <c r="A1401" s="64"/>
      <c r="D1401" s="64"/>
      <c r="J1401" s="64"/>
      <c r="K1401" s="64"/>
      <c r="L1401" s="64"/>
      <c r="M1401" s="64"/>
      <c r="N1401" s="64"/>
    </row>
    <row r="1402" spans="1:14" ht="12.75" customHeight="1" x14ac:dyDescent="0.2">
      <c r="A1402" s="64"/>
      <c r="D1402" s="64"/>
      <c r="J1402" s="64"/>
      <c r="K1402" s="64"/>
      <c r="L1402" s="64"/>
      <c r="M1402" s="64"/>
      <c r="N1402" s="64"/>
    </row>
    <row r="1403" spans="1:14" ht="12.75" customHeight="1" x14ac:dyDescent="0.2">
      <c r="A1403" s="64"/>
      <c r="D1403" s="64"/>
      <c r="J1403" s="64"/>
      <c r="K1403" s="64"/>
      <c r="L1403" s="64"/>
      <c r="M1403" s="64"/>
      <c r="N1403" s="64"/>
    </row>
    <row r="1404" spans="1:14" ht="12.75" customHeight="1" x14ac:dyDescent="0.2">
      <c r="A1404" s="64"/>
      <c r="D1404" s="64"/>
      <c r="J1404" s="64"/>
      <c r="K1404" s="64"/>
      <c r="L1404" s="64"/>
      <c r="M1404" s="64"/>
      <c r="N1404" s="64"/>
    </row>
    <row r="1405" spans="1:14" ht="12.75" customHeight="1" x14ac:dyDescent="0.2">
      <c r="A1405" s="64"/>
      <c r="D1405" s="64"/>
      <c r="J1405" s="64"/>
      <c r="K1405" s="64"/>
      <c r="L1405" s="64"/>
      <c r="M1405" s="64"/>
      <c r="N1405" s="64"/>
    </row>
    <row r="1406" spans="1:14" ht="12.75" customHeight="1" x14ac:dyDescent="0.2">
      <c r="A1406" s="64"/>
      <c r="D1406" s="64"/>
      <c r="J1406" s="64"/>
      <c r="K1406" s="64"/>
      <c r="L1406" s="64"/>
      <c r="M1406" s="64"/>
      <c r="N1406" s="64"/>
    </row>
    <row r="1407" spans="1:14" ht="12.75" customHeight="1" x14ac:dyDescent="0.2">
      <c r="A1407" s="64"/>
      <c r="D1407" s="64"/>
      <c r="J1407" s="64"/>
      <c r="K1407" s="64"/>
      <c r="L1407" s="64"/>
      <c r="M1407" s="64"/>
      <c r="N1407" s="64"/>
    </row>
    <row r="1408" spans="1:14" ht="12.75" customHeight="1" x14ac:dyDescent="0.2">
      <c r="A1408" s="64"/>
      <c r="D1408" s="64"/>
      <c r="J1408" s="64"/>
      <c r="K1408" s="64"/>
      <c r="L1408" s="64"/>
      <c r="M1408" s="64"/>
      <c r="N1408" s="64"/>
    </row>
    <row r="1409" spans="1:14" ht="12.75" customHeight="1" x14ac:dyDescent="0.2">
      <c r="A1409" s="64"/>
      <c r="D1409" s="64"/>
      <c r="J1409" s="64"/>
      <c r="K1409" s="64"/>
      <c r="L1409" s="64"/>
      <c r="M1409" s="64"/>
      <c r="N1409" s="64"/>
    </row>
    <row r="1410" spans="1:14" ht="12.75" customHeight="1" x14ac:dyDescent="0.2">
      <c r="A1410" s="64"/>
      <c r="D1410" s="64"/>
      <c r="J1410" s="64"/>
      <c r="K1410" s="64"/>
      <c r="L1410" s="64"/>
      <c r="M1410" s="64"/>
      <c r="N1410" s="64"/>
    </row>
    <row r="1411" spans="1:14" ht="12.75" customHeight="1" x14ac:dyDescent="0.2">
      <c r="A1411" s="64"/>
      <c r="D1411" s="64"/>
      <c r="J1411" s="64"/>
      <c r="K1411" s="64"/>
      <c r="L1411" s="64"/>
      <c r="M1411" s="64"/>
      <c r="N1411" s="64"/>
    </row>
    <row r="1412" spans="1:14" ht="12.75" customHeight="1" x14ac:dyDescent="0.2">
      <c r="A1412" s="64"/>
      <c r="D1412" s="64"/>
      <c r="J1412" s="64"/>
      <c r="K1412" s="64"/>
      <c r="L1412" s="64"/>
      <c r="M1412" s="64"/>
      <c r="N1412" s="64"/>
    </row>
    <row r="1413" spans="1:14" ht="12.75" customHeight="1" x14ac:dyDescent="0.2">
      <c r="A1413" s="64"/>
      <c r="D1413" s="64"/>
      <c r="J1413" s="64"/>
      <c r="K1413" s="64"/>
      <c r="L1413" s="64"/>
      <c r="M1413" s="64"/>
      <c r="N1413" s="64"/>
    </row>
    <row r="1414" spans="1:14" ht="12.75" customHeight="1" x14ac:dyDescent="0.2">
      <c r="A1414" s="64"/>
      <c r="D1414" s="64"/>
      <c r="J1414" s="64"/>
      <c r="K1414" s="64"/>
      <c r="L1414" s="64"/>
      <c r="M1414" s="64"/>
      <c r="N1414" s="64"/>
    </row>
    <row r="1415" spans="1:14" ht="12.75" customHeight="1" x14ac:dyDescent="0.2">
      <c r="A1415" s="64"/>
      <c r="D1415" s="64"/>
      <c r="J1415" s="64"/>
      <c r="K1415" s="64"/>
      <c r="L1415" s="64"/>
      <c r="M1415" s="64"/>
      <c r="N1415" s="64"/>
    </row>
    <row r="1416" spans="1:14" ht="12.75" customHeight="1" x14ac:dyDescent="0.2">
      <c r="A1416" s="64"/>
      <c r="D1416" s="64"/>
      <c r="J1416" s="64"/>
      <c r="K1416" s="64"/>
      <c r="L1416" s="64"/>
      <c r="M1416" s="64"/>
      <c r="N1416" s="64"/>
    </row>
    <row r="1417" spans="1:14" ht="12.75" customHeight="1" x14ac:dyDescent="0.2">
      <c r="A1417" s="64"/>
      <c r="D1417" s="64"/>
      <c r="J1417" s="64"/>
      <c r="K1417" s="64"/>
      <c r="L1417" s="64"/>
      <c r="M1417" s="64"/>
      <c r="N1417" s="64"/>
    </row>
    <row r="1418" spans="1:14" ht="12.75" customHeight="1" x14ac:dyDescent="0.2">
      <c r="A1418" s="64"/>
      <c r="D1418" s="64"/>
      <c r="J1418" s="64"/>
      <c r="K1418" s="64"/>
      <c r="L1418" s="64"/>
      <c r="M1418" s="64"/>
      <c r="N1418" s="64"/>
    </row>
    <row r="1419" spans="1:14" ht="12.75" customHeight="1" x14ac:dyDescent="0.2">
      <c r="A1419" s="64"/>
      <c r="D1419" s="64"/>
      <c r="J1419" s="64"/>
      <c r="K1419" s="64"/>
      <c r="L1419" s="64"/>
      <c r="M1419" s="64"/>
      <c r="N1419" s="64"/>
    </row>
    <row r="1420" spans="1:14" ht="12.75" customHeight="1" x14ac:dyDescent="0.2">
      <c r="A1420" s="64"/>
      <c r="D1420" s="64"/>
      <c r="J1420" s="64"/>
      <c r="K1420" s="64"/>
      <c r="L1420" s="64"/>
      <c r="M1420" s="64"/>
      <c r="N1420" s="64"/>
    </row>
    <row r="1421" spans="1:14" ht="12.75" customHeight="1" x14ac:dyDescent="0.2">
      <c r="A1421" s="64"/>
      <c r="D1421" s="64"/>
      <c r="J1421" s="64"/>
      <c r="K1421" s="64"/>
      <c r="L1421" s="64"/>
      <c r="M1421" s="64"/>
      <c r="N1421" s="64"/>
    </row>
    <row r="1422" spans="1:14" ht="12.75" customHeight="1" x14ac:dyDescent="0.2">
      <c r="A1422" s="64"/>
      <c r="D1422" s="64"/>
      <c r="J1422" s="64"/>
      <c r="K1422" s="64"/>
      <c r="L1422" s="64"/>
      <c r="M1422" s="64"/>
      <c r="N1422" s="64"/>
    </row>
    <row r="1423" spans="1:14" ht="12.75" customHeight="1" x14ac:dyDescent="0.2">
      <c r="A1423" s="64"/>
      <c r="D1423" s="64"/>
      <c r="J1423" s="64"/>
      <c r="K1423" s="64"/>
      <c r="L1423" s="64"/>
      <c r="M1423" s="64"/>
      <c r="N1423" s="64"/>
    </row>
    <row r="1424" spans="1:14" ht="12.75" customHeight="1" x14ac:dyDescent="0.2">
      <c r="A1424" s="64"/>
      <c r="D1424" s="64"/>
      <c r="J1424" s="64"/>
      <c r="K1424" s="64"/>
      <c r="L1424" s="64"/>
      <c r="M1424" s="64"/>
      <c r="N1424" s="64"/>
    </row>
    <row r="1425" spans="1:14" ht="12.75" customHeight="1" x14ac:dyDescent="0.2">
      <c r="A1425" s="64"/>
      <c r="D1425" s="64"/>
      <c r="J1425" s="64"/>
      <c r="K1425" s="64"/>
      <c r="L1425" s="64"/>
      <c r="M1425" s="64"/>
      <c r="N1425" s="64"/>
    </row>
    <row r="1426" spans="1:14" ht="12.75" customHeight="1" x14ac:dyDescent="0.2">
      <c r="A1426" s="64"/>
      <c r="D1426" s="64"/>
      <c r="J1426" s="64"/>
      <c r="K1426" s="64"/>
      <c r="L1426" s="64"/>
      <c r="M1426" s="64"/>
      <c r="N1426" s="64"/>
    </row>
    <row r="1427" spans="1:14" ht="12.75" customHeight="1" x14ac:dyDescent="0.2">
      <c r="A1427" s="64"/>
      <c r="D1427" s="64"/>
      <c r="J1427" s="64"/>
      <c r="K1427" s="64"/>
      <c r="L1427" s="64"/>
      <c r="M1427" s="64"/>
      <c r="N1427" s="64"/>
    </row>
    <row r="1428" spans="1:14" ht="12.75" customHeight="1" x14ac:dyDescent="0.2">
      <c r="A1428" s="64"/>
      <c r="D1428" s="64"/>
      <c r="J1428" s="64"/>
      <c r="K1428" s="64"/>
      <c r="L1428" s="64"/>
      <c r="M1428" s="64"/>
      <c r="N1428" s="64"/>
    </row>
    <row r="1429" spans="1:14" ht="12.75" customHeight="1" x14ac:dyDescent="0.2">
      <c r="A1429" s="64"/>
      <c r="D1429" s="64"/>
      <c r="J1429" s="64"/>
      <c r="K1429" s="64"/>
      <c r="L1429" s="64"/>
      <c r="M1429" s="64"/>
      <c r="N1429" s="64"/>
    </row>
    <row r="1430" spans="1:14" ht="12.75" customHeight="1" x14ac:dyDescent="0.2">
      <c r="A1430" s="64"/>
      <c r="D1430" s="64"/>
      <c r="J1430" s="64"/>
      <c r="K1430" s="64"/>
      <c r="L1430" s="64"/>
      <c r="M1430" s="64"/>
      <c r="N1430" s="64"/>
    </row>
    <row r="1431" spans="1:14" ht="12.75" customHeight="1" x14ac:dyDescent="0.2">
      <c r="A1431" s="64"/>
      <c r="D1431" s="64"/>
      <c r="J1431" s="64"/>
      <c r="K1431" s="64"/>
      <c r="L1431" s="64"/>
      <c r="M1431" s="64"/>
      <c r="N1431" s="64"/>
    </row>
    <row r="1432" spans="1:14" ht="12.75" customHeight="1" x14ac:dyDescent="0.2">
      <c r="A1432" s="64"/>
      <c r="D1432" s="64"/>
      <c r="J1432" s="64"/>
      <c r="K1432" s="64"/>
      <c r="L1432" s="64"/>
      <c r="M1432" s="64"/>
      <c r="N1432" s="64"/>
    </row>
    <row r="1433" spans="1:14" ht="12.75" customHeight="1" x14ac:dyDescent="0.2">
      <c r="A1433" s="64"/>
      <c r="D1433" s="64"/>
      <c r="J1433" s="64"/>
      <c r="K1433" s="64"/>
      <c r="L1433" s="64"/>
      <c r="M1433" s="64"/>
      <c r="N1433" s="64"/>
    </row>
    <row r="1434" spans="1:14" ht="12.75" customHeight="1" x14ac:dyDescent="0.2">
      <c r="A1434" s="64"/>
      <c r="D1434" s="64"/>
      <c r="J1434" s="64"/>
      <c r="K1434" s="64"/>
      <c r="L1434" s="64"/>
      <c r="M1434" s="64"/>
      <c r="N1434" s="64"/>
    </row>
    <row r="1435" spans="1:14" ht="12.75" customHeight="1" x14ac:dyDescent="0.2">
      <c r="A1435" s="64"/>
      <c r="D1435" s="64"/>
      <c r="J1435" s="64"/>
      <c r="K1435" s="64"/>
      <c r="L1435" s="64"/>
      <c r="M1435" s="64"/>
      <c r="N1435" s="64"/>
    </row>
    <row r="1436" spans="1:14" ht="12.75" customHeight="1" x14ac:dyDescent="0.2">
      <c r="A1436" s="64"/>
      <c r="D1436" s="64"/>
      <c r="J1436" s="64"/>
      <c r="K1436" s="64"/>
      <c r="L1436" s="64"/>
      <c r="M1436" s="64"/>
      <c r="N1436" s="64"/>
    </row>
    <row r="1437" spans="1:14" ht="12.75" customHeight="1" x14ac:dyDescent="0.2">
      <c r="A1437" s="64"/>
      <c r="D1437" s="64"/>
      <c r="J1437" s="64"/>
      <c r="K1437" s="64"/>
      <c r="L1437" s="64"/>
      <c r="M1437" s="64"/>
      <c r="N1437" s="64"/>
    </row>
    <row r="1438" spans="1:14" ht="12.75" customHeight="1" x14ac:dyDescent="0.2">
      <c r="A1438" s="64"/>
      <c r="D1438" s="64"/>
      <c r="J1438" s="64"/>
      <c r="K1438" s="64"/>
      <c r="L1438" s="64"/>
      <c r="M1438" s="64"/>
      <c r="N1438" s="64"/>
    </row>
    <row r="1439" spans="1:14" ht="12.75" customHeight="1" x14ac:dyDescent="0.2">
      <c r="A1439" s="64"/>
      <c r="D1439" s="64"/>
      <c r="J1439" s="64"/>
      <c r="K1439" s="64"/>
      <c r="L1439" s="64"/>
      <c r="M1439" s="64"/>
      <c r="N1439" s="64"/>
    </row>
    <row r="1440" spans="1:14" ht="12.75" customHeight="1" x14ac:dyDescent="0.2">
      <c r="A1440" s="64"/>
      <c r="D1440" s="64"/>
      <c r="J1440" s="64"/>
      <c r="K1440" s="64"/>
      <c r="L1440" s="64"/>
      <c r="M1440" s="64"/>
      <c r="N1440" s="64"/>
    </row>
    <row r="1441" spans="1:14" ht="12.75" customHeight="1" x14ac:dyDescent="0.2">
      <c r="A1441" s="64"/>
      <c r="D1441" s="64"/>
      <c r="J1441" s="64"/>
      <c r="K1441" s="64"/>
      <c r="L1441" s="64"/>
      <c r="M1441" s="64"/>
      <c r="N1441" s="64"/>
    </row>
    <row r="1442" spans="1:14" ht="12.75" customHeight="1" x14ac:dyDescent="0.2">
      <c r="A1442" s="64"/>
      <c r="D1442" s="64"/>
      <c r="J1442" s="64"/>
      <c r="K1442" s="64"/>
      <c r="L1442" s="64"/>
      <c r="M1442" s="64"/>
      <c r="N1442" s="64"/>
    </row>
    <row r="1443" spans="1:14" ht="12.75" customHeight="1" x14ac:dyDescent="0.2">
      <c r="A1443" s="64"/>
      <c r="D1443" s="64"/>
      <c r="J1443" s="64"/>
      <c r="K1443" s="64"/>
      <c r="L1443" s="64"/>
      <c r="M1443" s="64"/>
      <c r="N1443" s="64"/>
    </row>
    <row r="1444" spans="1:14" ht="12.75" customHeight="1" x14ac:dyDescent="0.2">
      <c r="A1444" s="64"/>
      <c r="D1444" s="64"/>
      <c r="J1444" s="64"/>
      <c r="K1444" s="64"/>
      <c r="L1444" s="64"/>
      <c r="M1444" s="64"/>
      <c r="N1444" s="64"/>
    </row>
    <row r="1445" spans="1:14" ht="12.75" customHeight="1" x14ac:dyDescent="0.2">
      <c r="A1445" s="64"/>
      <c r="D1445" s="64"/>
      <c r="J1445" s="64"/>
      <c r="K1445" s="64"/>
      <c r="L1445" s="64"/>
      <c r="M1445" s="64"/>
      <c r="N1445" s="64"/>
    </row>
    <row r="1446" spans="1:14" ht="12.75" customHeight="1" x14ac:dyDescent="0.2">
      <c r="A1446" s="64"/>
      <c r="D1446" s="64"/>
      <c r="J1446" s="64"/>
      <c r="K1446" s="64"/>
      <c r="L1446" s="64"/>
      <c r="M1446" s="64"/>
      <c r="N1446" s="64"/>
    </row>
    <row r="1447" spans="1:14" ht="12.75" customHeight="1" x14ac:dyDescent="0.2">
      <c r="A1447" s="64"/>
      <c r="D1447" s="64"/>
      <c r="J1447" s="64"/>
      <c r="K1447" s="64"/>
      <c r="L1447" s="64"/>
      <c r="M1447" s="64"/>
      <c r="N1447" s="64"/>
    </row>
    <row r="1448" spans="1:14" ht="12.75" customHeight="1" x14ac:dyDescent="0.2">
      <c r="A1448" s="64"/>
      <c r="D1448" s="64"/>
      <c r="J1448" s="64"/>
      <c r="K1448" s="64"/>
      <c r="L1448" s="64"/>
      <c r="M1448" s="64"/>
      <c r="N1448" s="64"/>
    </row>
    <row r="1449" spans="1:14" ht="12.75" customHeight="1" x14ac:dyDescent="0.2">
      <c r="A1449" s="64"/>
      <c r="D1449" s="64"/>
      <c r="J1449" s="64"/>
      <c r="K1449" s="64"/>
      <c r="L1449" s="64"/>
      <c r="M1449" s="64"/>
      <c r="N1449" s="64"/>
    </row>
    <row r="1450" spans="1:14" ht="12.75" customHeight="1" x14ac:dyDescent="0.2">
      <c r="A1450" s="64"/>
      <c r="D1450" s="64"/>
      <c r="J1450" s="64"/>
      <c r="K1450" s="64"/>
      <c r="L1450" s="64"/>
      <c r="M1450" s="64"/>
      <c r="N1450" s="64"/>
    </row>
    <row r="1451" spans="1:14" ht="12.75" customHeight="1" x14ac:dyDescent="0.2">
      <c r="A1451" s="64"/>
      <c r="D1451" s="64"/>
      <c r="J1451" s="64"/>
      <c r="K1451" s="64"/>
      <c r="L1451" s="64"/>
      <c r="M1451" s="64"/>
      <c r="N1451" s="64"/>
    </row>
    <row r="1452" spans="1:14" ht="12.75" customHeight="1" x14ac:dyDescent="0.2">
      <c r="A1452" s="64"/>
      <c r="D1452" s="64"/>
      <c r="J1452" s="64"/>
      <c r="K1452" s="64"/>
      <c r="L1452" s="64"/>
      <c r="M1452" s="64"/>
      <c r="N1452" s="64"/>
    </row>
    <row r="1453" spans="1:14" ht="12.75" customHeight="1" x14ac:dyDescent="0.2">
      <c r="A1453" s="64"/>
      <c r="D1453" s="64"/>
      <c r="J1453" s="64"/>
      <c r="K1453" s="64"/>
      <c r="L1453" s="64"/>
      <c r="M1453" s="64"/>
      <c r="N1453" s="64"/>
    </row>
    <row r="1454" spans="1:14" ht="12.75" customHeight="1" x14ac:dyDescent="0.2">
      <c r="A1454" s="64"/>
      <c r="D1454" s="64"/>
      <c r="J1454" s="64"/>
      <c r="K1454" s="64"/>
      <c r="L1454" s="64"/>
      <c r="M1454" s="64"/>
      <c r="N1454" s="64"/>
    </row>
    <row r="1455" spans="1:14" ht="12.75" customHeight="1" x14ac:dyDescent="0.2">
      <c r="A1455" s="64"/>
      <c r="D1455" s="64"/>
      <c r="J1455" s="64"/>
      <c r="K1455" s="64"/>
      <c r="L1455" s="64"/>
      <c r="M1455" s="64"/>
      <c r="N1455" s="64"/>
    </row>
    <row r="1456" spans="1:14" ht="12.75" customHeight="1" x14ac:dyDescent="0.2">
      <c r="A1456" s="64"/>
      <c r="D1456" s="64"/>
      <c r="J1456" s="64"/>
      <c r="K1456" s="64"/>
      <c r="L1456" s="64"/>
      <c r="M1456" s="64"/>
      <c r="N1456" s="64"/>
    </row>
    <row r="1457" spans="1:14" ht="12.75" customHeight="1" x14ac:dyDescent="0.2">
      <c r="A1457" s="64"/>
      <c r="D1457" s="64"/>
      <c r="J1457" s="64"/>
      <c r="K1457" s="64"/>
      <c r="L1457" s="64"/>
      <c r="M1457" s="64"/>
      <c r="N1457" s="64"/>
    </row>
    <row r="1458" spans="1:14" ht="12.75" customHeight="1" x14ac:dyDescent="0.2">
      <c r="A1458" s="64"/>
      <c r="D1458" s="64"/>
      <c r="J1458" s="64"/>
      <c r="K1458" s="64"/>
      <c r="L1458" s="64"/>
      <c r="M1458" s="64"/>
      <c r="N1458" s="64"/>
    </row>
    <row r="1459" spans="1:14" ht="12.75" customHeight="1" x14ac:dyDescent="0.2">
      <c r="A1459" s="64"/>
      <c r="D1459" s="64"/>
      <c r="J1459" s="64"/>
      <c r="K1459" s="64"/>
      <c r="L1459" s="64"/>
      <c r="M1459" s="64"/>
      <c r="N1459" s="64"/>
    </row>
    <row r="1460" spans="1:14" ht="12.75" customHeight="1" x14ac:dyDescent="0.2">
      <c r="A1460" s="64"/>
      <c r="D1460" s="64"/>
      <c r="J1460" s="64"/>
      <c r="K1460" s="64"/>
      <c r="L1460" s="64"/>
      <c r="M1460" s="64"/>
      <c r="N1460" s="64"/>
    </row>
    <row r="1461" spans="1:14" ht="12.75" customHeight="1" x14ac:dyDescent="0.2">
      <c r="A1461" s="64"/>
      <c r="D1461" s="64"/>
      <c r="J1461" s="64"/>
      <c r="K1461" s="64"/>
      <c r="L1461" s="64"/>
      <c r="M1461" s="64"/>
      <c r="N1461" s="64"/>
    </row>
    <row r="1462" spans="1:14" ht="12.75" customHeight="1" x14ac:dyDescent="0.2">
      <c r="A1462" s="64"/>
      <c r="D1462" s="64"/>
      <c r="J1462" s="64"/>
      <c r="K1462" s="64"/>
      <c r="L1462" s="64"/>
      <c r="M1462" s="64"/>
      <c r="N1462" s="64"/>
    </row>
    <row r="1463" spans="1:14" ht="12.75" customHeight="1" x14ac:dyDescent="0.2">
      <c r="A1463" s="64"/>
      <c r="D1463" s="64"/>
      <c r="J1463" s="64"/>
      <c r="K1463" s="64"/>
      <c r="L1463" s="64"/>
      <c r="M1463" s="64"/>
      <c r="N1463" s="64"/>
    </row>
    <row r="1464" spans="1:14" ht="12.75" customHeight="1" x14ac:dyDescent="0.2">
      <c r="A1464" s="64"/>
      <c r="D1464" s="64"/>
      <c r="J1464" s="64"/>
      <c r="K1464" s="64"/>
      <c r="L1464" s="64"/>
      <c r="M1464" s="64"/>
      <c r="N1464" s="64"/>
    </row>
    <row r="1465" spans="1:14" ht="12.75" customHeight="1" x14ac:dyDescent="0.2">
      <c r="A1465" s="64"/>
      <c r="D1465" s="64"/>
      <c r="J1465" s="64"/>
      <c r="K1465" s="64"/>
      <c r="L1465" s="64"/>
      <c r="M1465" s="64"/>
      <c r="N1465" s="64"/>
    </row>
    <row r="1466" spans="1:14" ht="12.75" customHeight="1" x14ac:dyDescent="0.2">
      <c r="A1466" s="64"/>
      <c r="D1466" s="64"/>
      <c r="J1466" s="64"/>
      <c r="K1466" s="64"/>
      <c r="L1466" s="64"/>
      <c r="M1466" s="64"/>
      <c r="N1466" s="64"/>
    </row>
    <row r="1467" spans="1:14" ht="12.75" customHeight="1" x14ac:dyDescent="0.2">
      <c r="A1467" s="64"/>
      <c r="D1467" s="64"/>
      <c r="J1467" s="64"/>
      <c r="K1467" s="64"/>
      <c r="L1467" s="64"/>
      <c r="M1467" s="64"/>
      <c r="N1467" s="64"/>
    </row>
    <row r="1468" spans="1:14" ht="12.75" customHeight="1" x14ac:dyDescent="0.2">
      <c r="A1468" s="64"/>
      <c r="D1468" s="64"/>
      <c r="J1468" s="64"/>
      <c r="K1468" s="64"/>
      <c r="L1468" s="64"/>
      <c r="M1468" s="64"/>
      <c r="N1468" s="64"/>
    </row>
    <row r="1469" spans="1:14" ht="12.75" customHeight="1" x14ac:dyDescent="0.2">
      <c r="A1469" s="64"/>
      <c r="D1469" s="64"/>
      <c r="J1469" s="64"/>
      <c r="K1469" s="64"/>
      <c r="L1469" s="64"/>
      <c r="M1469" s="64"/>
      <c r="N1469" s="64"/>
    </row>
    <row r="1470" spans="1:14" ht="12.75" customHeight="1" x14ac:dyDescent="0.2">
      <c r="A1470" s="64"/>
      <c r="D1470" s="64"/>
      <c r="J1470" s="64"/>
      <c r="K1470" s="64"/>
      <c r="L1470" s="64"/>
      <c r="M1470" s="64"/>
      <c r="N1470" s="64"/>
    </row>
    <row r="1471" spans="1:14" ht="12.75" customHeight="1" x14ac:dyDescent="0.2">
      <c r="A1471" s="64"/>
      <c r="D1471" s="64"/>
      <c r="J1471" s="64"/>
      <c r="K1471" s="64"/>
      <c r="L1471" s="64"/>
      <c r="M1471" s="64"/>
      <c r="N1471" s="64"/>
    </row>
    <row r="1472" spans="1:14" ht="12.75" customHeight="1" x14ac:dyDescent="0.2">
      <c r="A1472" s="64"/>
      <c r="D1472" s="64"/>
      <c r="J1472" s="64"/>
      <c r="K1472" s="64"/>
      <c r="L1472" s="64"/>
      <c r="M1472" s="64"/>
      <c r="N1472" s="64"/>
    </row>
    <row r="1473" spans="1:14" ht="12.75" customHeight="1" x14ac:dyDescent="0.2">
      <c r="A1473" s="64"/>
      <c r="D1473" s="64"/>
      <c r="J1473" s="64"/>
      <c r="K1473" s="64"/>
      <c r="L1473" s="64"/>
      <c r="M1473" s="64"/>
      <c r="N1473" s="64"/>
    </row>
    <row r="1474" spans="1:14" ht="12.75" customHeight="1" x14ac:dyDescent="0.2">
      <c r="A1474" s="64"/>
      <c r="D1474" s="64"/>
      <c r="J1474" s="64"/>
      <c r="K1474" s="64"/>
      <c r="L1474" s="64"/>
      <c r="M1474" s="64"/>
      <c r="N1474" s="64"/>
    </row>
    <row r="1475" spans="1:14" ht="12.75" customHeight="1" x14ac:dyDescent="0.2">
      <c r="A1475" s="64"/>
      <c r="D1475" s="64"/>
      <c r="J1475" s="64"/>
      <c r="K1475" s="64"/>
      <c r="L1475" s="64"/>
      <c r="M1475" s="64"/>
      <c r="N1475" s="64"/>
    </row>
    <row r="1476" spans="1:14" ht="12.75" customHeight="1" x14ac:dyDescent="0.2">
      <c r="A1476" s="64"/>
      <c r="D1476" s="64"/>
      <c r="J1476" s="64"/>
      <c r="K1476" s="64"/>
      <c r="L1476" s="64"/>
      <c r="M1476" s="64"/>
      <c r="N1476" s="64"/>
    </row>
    <row r="1477" spans="1:14" ht="12.75" customHeight="1" x14ac:dyDescent="0.2">
      <c r="A1477" s="64"/>
      <c r="D1477" s="64"/>
      <c r="J1477" s="64"/>
      <c r="K1477" s="64"/>
      <c r="L1477" s="64"/>
      <c r="M1477" s="64"/>
      <c r="N1477" s="64"/>
    </row>
    <row r="1478" spans="1:14" ht="12.75" customHeight="1" x14ac:dyDescent="0.2">
      <c r="A1478" s="64"/>
      <c r="D1478" s="64"/>
      <c r="J1478" s="64"/>
      <c r="K1478" s="64"/>
      <c r="L1478" s="64"/>
      <c r="M1478" s="64"/>
      <c r="N1478" s="64"/>
    </row>
    <row r="1479" spans="1:14" ht="12.75" customHeight="1" x14ac:dyDescent="0.2">
      <c r="A1479" s="64"/>
      <c r="D1479" s="64"/>
      <c r="J1479" s="64"/>
      <c r="K1479" s="64"/>
      <c r="L1479" s="64"/>
      <c r="M1479" s="64"/>
      <c r="N1479" s="64"/>
    </row>
    <row r="1480" spans="1:14" ht="12.75" customHeight="1" x14ac:dyDescent="0.2">
      <c r="A1480" s="64"/>
      <c r="D1480" s="64"/>
      <c r="J1480" s="64"/>
      <c r="K1480" s="64"/>
      <c r="L1480" s="64"/>
      <c r="M1480" s="64"/>
      <c r="N1480" s="64"/>
    </row>
    <row r="1481" spans="1:14" ht="12.75" customHeight="1" x14ac:dyDescent="0.2">
      <c r="A1481" s="64"/>
      <c r="D1481" s="64"/>
      <c r="J1481" s="64"/>
      <c r="K1481" s="64"/>
      <c r="L1481" s="64"/>
      <c r="M1481" s="64"/>
      <c r="N1481" s="64"/>
    </row>
    <row r="1482" spans="1:14" ht="12.75" customHeight="1" x14ac:dyDescent="0.2">
      <c r="A1482" s="64"/>
      <c r="D1482" s="64"/>
      <c r="J1482" s="64"/>
      <c r="K1482" s="64"/>
      <c r="L1482" s="64"/>
      <c r="M1482" s="64"/>
      <c r="N1482" s="64"/>
    </row>
    <row r="1483" spans="1:14" ht="12.75" customHeight="1" x14ac:dyDescent="0.2">
      <c r="A1483" s="64"/>
      <c r="D1483" s="64"/>
      <c r="J1483" s="64"/>
      <c r="K1483" s="64"/>
      <c r="L1483" s="64"/>
      <c r="M1483" s="64"/>
      <c r="N1483" s="64"/>
    </row>
    <row r="1484" spans="1:14" ht="12.75" customHeight="1" x14ac:dyDescent="0.2">
      <c r="A1484" s="64"/>
      <c r="D1484" s="64"/>
      <c r="J1484" s="64"/>
      <c r="K1484" s="64"/>
      <c r="L1484" s="64"/>
      <c r="M1484" s="64"/>
      <c r="N1484" s="64"/>
    </row>
    <row r="1485" spans="1:14" ht="12.75" customHeight="1" x14ac:dyDescent="0.2">
      <c r="A1485" s="64"/>
      <c r="D1485" s="64"/>
      <c r="J1485" s="64"/>
      <c r="K1485" s="64"/>
      <c r="L1485" s="64"/>
      <c r="M1485" s="64"/>
      <c r="N1485" s="64"/>
    </row>
    <row r="1486" spans="1:14" ht="12.75" customHeight="1" x14ac:dyDescent="0.2">
      <c r="A1486" s="64"/>
      <c r="D1486" s="64"/>
      <c r="J1486" s="64"/>
      <c r="K1486" s="64"/>
      <c r="L1486" s="64"/>
      <c r="M1486" s="64"/>
      <c r="N1486" s="64"/>
    </row>
    <row r="1487" spans="1:14" ht="12.75" customHeight="1" x14ac:dyDescent="0.2">
      <c r="A1487" s="64"/>
      <c r="D1487" s="64"/>
      <c r="J1487" s="64"/>
      <c r="K1487" s="64"/>
      <c r="L1487" s="64"/>
      <c r="M1487" s="64"/>
      <c r="N1487" s="64"/>
    </row>
    <row r="1488" spans="1:14" ht="12.75" customHeight="1" x14ac:dyDescent="0.2">
      <c r="A1488" s="64"/>
      <c r="D1488" s="64"/>
      <c r="J1488" s="64"/>
      <c r="K1488" s="64"/>
      <c r="L1488" s="64"/>
      <c r="M1488" s="64"/>
      <c r="N1488" s="64"/>
    </row>
    <row r="1489" spans="1:14" ht="12.75" customHeight="1" x14ac:dyDescent="0.2">
      <c r="A1489" s="64"/>
      <c r="D1489" s="64"/>
      <c r="J1489" s="64"/>
      <c r="K1489" s="64"/>
      <c r="L1489" s="64"/>
      <c r="M1489" s="64"/>
      <c r="N1489" s="64"/>
    </row>
    <row r="1490" spans="1:14" ht="12.75" customHeight="1" x14ac:dyDescent="0.2">
      <c r="A1490" s="64"/>
      <c r="D1490" s="64"/>
      <c r="J1490" s="64"/>
      <c r="K1490" s="64"/>
      <c r="L1490" s="64"/>
      <c r="M1490" s="64"/>
      <c r="N1490" s="64"/>
    </row>
    <row r="1491" spans="1:14" ht="12.75" customHeight="1" x14ac:dyDescent="0.2">
      <c r="A1491" s="64"/>
      <c r="D1491" s="64"/>
      <c r="J1491" s="64"/>
      <c r="K1491" s="64"/>
      <c r="L1491" s="64"/>
      <c r="M1491" s="64"/>
      <c r="N1491" s="64"/>
    </row>
    <row r="1492" spans="1:14" ht="12.75" customHeight="1" x14ac:dyDescent="0.2">
      <c r="A1492" s="64"/>
      <c r="D1492" s="64"/>
      <c r="J1492" s="64"/>
      <c r="K1492" s="64"/>
      <c r="L1492" s="64"/>
      <c r="M1492" s="64"/>
      <c r="N1492" s="64"/>
    </row>
    <row r="1493" spans="1:14" ht="12.75" customHeight="1" x14ac:dyDescent="0.2">
      <c r="A1493" s="64"/>
      <c r="D1493" s="64"/>
      <c r="J1493" s="64"/>
      <c r="K1493" s="64"/>
      <c r="L1493" s="64"/>
      <c r="M1493" s="64"/>
      <c r="N1493" s="64"/>
    </row>
    <row r="1494" spans="1:14" ht="12.75" customHeight="1" x14ac:dyDescent="0.2">
      <c r="A1494" s="64"/>
      <c r="D1494" s="64"/>
      <c r="J1494" s="64"/>
      <c r="K1494" s="64"/>
      <c r="L1494" s="64"/>
      <c r="M1494" s="64"/>
      <c r="N1494" s="64"/>
    </row>
    <row r="1495" spans="1:14" ht="12.75" customHeight="1" x14ac:dyDescent="0.2">
      <c r="A1495" s="64"/>
      <c r="D1495" s="64"/>
      <c r="J1495" s="64"/>
      <c r="K1495" s="64"/>
      <c r="L1495" s="64"/>
      <c r="M1495" s="64"/>
      <c r="N1495" s="64"/>
    </row>
    <row r="1496" spans="1:14" ht="12.75" customHeight="1" x14ac:dyDescent="0.2">
      <c r="A1496" s="64"/>
      <c r="D1496" s="64"/>
      <c r="J1496" s="64"/>
      <c r="K1496" s="64"/>
      <c r="L1496" s="64"/>
      <c r="M1496" s="64"/>
      <c r="N1496" s="64"/>
    </row>
    <row r="1497" spans="1:14" ht="12.75" customHeight="1" x14ac:dyDescent="0.2">
      <c r="A1497" s="64"/>
      <c r="D1497" s="64"/>
      <c r="J1497" s="64"/>
      <c r="K1497" s="64"/>
      <c r="L1497" s="64"/>
      <c r="M1497" s="64"/>
      <c r="N1497" s="64"/>
    </row>
    <row r="1498" spans="1:14" ht="12.75" customHeight="1" x14ac:dyDescent="0.2">
      <c r="A1498" s="64"/>
      <c r="D1498" s="64"/>
      <c r="J1498" s="64"/>
      <c r="K1498" s="64"/>
      <c r="L1498" s="64"/>
      <c r="M1498" s="64"/>
      <c r="N1498" s="64"/>
    </row>
    <row r="1499" spans="1:14" ht="12.75" customHeight="1" x14ac:dyDescent="0.2">
      <c r="A1499" s="64"/>
      <c r="D1499" s="64"/>
      <c r="J1499" s="64"/>
      <c r="K1499" s="64"/>
      <c r="L1499" s="64"/>
      <c r="M1499" s="64"/>
      <c r="N1499" s="64"/>
    </row>
    <row r="1500" spans="1:14" ht="12.75" customHeight="1" x14ac:dyDescent="0.2">
      <c r="A1500" s="64"/>
      <c r="D1500" s="64"/>
      <c r="J1500" s="64"/>
      <c r="K1500" s="64"/>
      <c r="L1500" s="64"/>
      <c r="M1500" s="64"/>
      <c r="N1500" s="64"/>
    </row>
    <row r="1501" spans="1:14" ht="12.75" customHeight="1" x14ac:dyDescent="0.2">
      <c r="A1501" s="64"/>
      <c r="D1501" s="64"/>
      <c r="J1501" s="64"/>
      <c r="K1501" s="64"/>
      <c r="L1501" s="64"/>
      <c r="M1501" s="64"/>
      <c r="N1501" s="64"/>
    </row>
    <row r="1502" spans="1:14" ht="12.75" customHeight="1" x14ac:dyDescent="0.2">
      <c r="A1502" s="64"/>
      <c r="D1502" s="64"/>
      <c r="J1502" s="64"/>
      <c r="K1502" s="64"/>
      <c r="L1502" s="64"/>
      <c r="M1502" s="64"/>
      <c r="N1502" s="64"/>
    </row>
    <row r="1503" spans="1:14" ht="12.75" customHeight="1" x14ac:dyDescent="0.2">
      <c r="A1503" s="64"/>
      <c r="D1503" s="64"/>
      <c r="J1503" s="64"/>
      <c r="K1503" s="64"/>
      <c r="L1503" s="64"/>
      <c r="M1503" s="64"/>
      <c r="N1503" s="64"/>
    </row>
    <row r="1504" spans="1:14" ht="12.75" customHeight="1" x14ac:dyDescent="0.2">
      <c r="A1504" s="64"/>
      <c r="D1504" s="64"/>
      <c r="J1504" s="64"/>
      <c r="K1504" s="64"/>
      <c r="L1504" s="64"/>
      <c r="M1504" s="64"/>
      <c r="N1504" s="64"/>
    </row>
    <row r="1505" spans="1:14" ht="12.75" customHeight="1" x14ac:dyDescent="0.2">
      <c r="A1505" s="64"/>
      <c r="D1505" s="64"/>
      <c r="J1505" s="64"/>
      <c r="K1505" s="64"/>
      <c r="L1505" s="64"/>
      <c r="M1505" s="64"/>
      <c r="N1505" s="64"/>
    </row>
    <row r="1506" spans="1:14" ht="12.75" customHeight="1" x14ac:dyDescent="0.2">
      <c r="A1506" s="64"/>
      <c r="D1506" s="64"/>
      <c r="J1506" s="64"/>
      <c r="K1506" s="64"/>
      <c r="L1506" s="64"/>
      <c r="M1506" s="64"/>
      <c r="N1506" s="64"/>
    </row>
    <row r="1507" spans="1:14" ht="12.75" customHeight="1" x14ac:dyDescent="0.2">
      <c r="A1507" s="64"/>
      <c r="D1507" s="64"/>
      <c r="J1507" s="64"/>
      <c r="K1507" s="64"/>
      <c r="L1507" s="64"/>
      <c r="M1507" s="64"/>
      <c r="N1507" s="64"/>
    </row>
    <row r="1508" spans="1:14" ht="12.75" customHeight="1" x14ac:dyDescent="0.2">
      <c r="A1508" s="64"/>
      <c r="D1508" s="64"/>
      <c r="J1508" s="64"/>
      <c r="K1508" s="64"/>
      <c r="L1508" s="64"/>
      <c r="M1508" s="64"/>
      <c r="N1508" s="64"/>
    </row>
    <row r="1509" spans="1:14" ht="12.75" customHeight="1" x14ac:dyDescent="0.2">
      <c r="A1509" s="64"/>
      <c r="D1509" s="64"/>
      <c r="J1509" s="64"/>
      <c r="K1509" s="64"/>
      <c r="L1509" s="64"/>
      <c r="M1509" s="64"/>
      <c r="N1509" s="64"/>
    </row>
    <row r="1510" spans="1:14" ht="12.75" customHeight="1" x14ac:dyDescent="0.2">
      <c r="A1510" s="64"/>
      <c r="D1510" s="64"/>
      <c r="J1510" s="64"/>
      <c r="K1510" s="64"/>
      <c r="L1510" s="64"/>
      <c r="M1510" s="64"/>
      <c r="N1510" s="64"/>
    </row>
    <row r="1511" spans="1:14" ht="12.75" customHeight="1" x14ac:dyDescent="0.2">
      <c r="A1511" s="64"/>
      <c r="D1511" s="64"/>
      <c r="J1511" s="64"/>
      <c r="K1511" s="64"/>
      <c r="L1511" s="64"/>
      <c r="M1511" s="64"/>
      <c r="N1511" s="64"/>
    </row>
    <row r="1512" spans="1:14" ht="12.75" customHeight="1" x14ac:dyDescent="0.2">
      <c r="A1512" s="64"/>
      <c r="D1512" s="64"/>
      <c r="J1512" s="64"/>
      <c r="K1512" s="64"/>
      <c r="L1512" s="64"/>
      <c r="M1512" s="64"/>
      <c r="N1512" s="64"/>
    </row>
    <row r="1513" spans="1:14" ht="12.75" customHeight="1" x14ac:dyDescent="0.2">
      <c r="A1513" s="64"/>
      <c r="D1513" s="64"/>
      <c r="J1513" s="64"/>
      <c r="K1513" s="64"/>
      <c r="L1513" s="64"/>
      <c r="M1513" s="64"/>
      <c r="N1513" s="64"/>
    </row>
    <row r="1514" spans="1:14" ht="12.75" customHeight="1" x14ac:dyDescent="0.2">
      <c r="A1514" s="64"/>
      <c r="D1514" s="64"/>
      <c r="J1514" s="64"/>
      <c r="K1514" s="64"/>
      <c r="L1514" s="64"/>
      <c r="M1514" s="64"/>
      <c r="N1514" s="64"/>
    </row>
    <row r="1515" spans="1:14" ht="12.75" customHeight="1" x14ac:dyDescent="0.2">
      <c r="A1515" s="64"/>
      <c r="D1515" s="64"/>
      <c r="J1515" s="64"/>
      <c r="K1515" s="64"/>
      <c r="L1515" s="64"/>
      <c r="M1515" s="64"/>
      <c r="N1515" s="64"/>
    </row>
    <row r="1516" spans="1:14" ht="12.75" customHeight="1" x14ac:dyDescent="0.2">
      <c r="A1516" s="64"/>
      <c r="D1516" s="64"/>
      <c r="J1516" s="64"/>
      <c r="K1516" s="64"/>
      <c r="L1516" s="64"/>
      <c r="M1516" s="64"/>
      <c r="N1516" s="64"/>
    </row>
    <row r="1517" spans="1:14" ht="12.75" customHeight="1" x14ac:dyDescent="0.2">
      <c r="A1517" s="64"/>
      <c r="D1517" s="64"/>
      <c r="J1517" s="64"/>
      <c r="K1517" s="64"/>
      <c r="L1517" s="64"/>
      <c r="M1517" s="64"/>
      <c r="N1517" s="64"/>
    </row>
    <row r="1518" spans="1:14" ht="12.75" customHeight="1" x14ac:dyDescent="0.2">
      <c r="A1518" s="64"/>
      <c r="D1518" s="64"/>
      <c r="J1518" s="64"/>
      <c r="K1518" s="64"/>
      <c r="L1518" s="64"/>
      <c r="M1518" s="64"/>
      <c r="N1518" s="64"/>
    </row>
    <row r="1519" spans="1:14" ht="12.75" customHeight="1" x14ac:dyDescent="0.2">
      <c r="A1519" s="64"/>
      <c r="D1519" s="64"/>
      <c r="J1519" s="64"/>
      <c r="K1519" s="64"/>
      <c r="L1519" s="64"/>
      <c r="M1519" s="64"/>
      <c r="N1519" s="64"/>
    </row>
    <row r="1520" spans="1:14" ht="12.75" customHeight="1" x14ac:dyDescent="0.2">
      <c r="A1520" s="64"/>
      <c r="D1520" s="64"/>
      <c r="J1520" s="64"/>
      <c r="K1520" s="64"/>
      <c r="L1520" s="64"/>
      <c r="M1520" s="64"/>
      <c r="N1520" s="64"/>
    </row>
    <row r="1521" spans="1:14" ht="12.75" customHeight="1" x14ac:dyDescent="0.2">
      <c r="A1521" s="64"/>
      <c r="D1521" s="64"/>
      <c r="J1521" s="64"/>
      <c r="K1521" s="64"/>
      <c r="L1521" s="64"/>
      <c r="M1521" s="64"/>
      <c r="N1521" s="64"/>
    </row>
    <row r="1522" spans="1:14" ht="12.75" customHeight="1" x14ac:dyDescent="0.2">
      <c r="A1522" s="64"/>
      <c r="D1522" s="64"/>
      <c r="J1522" s="64"/>
      <c r="K1522" s="64"/>
      <c r="L1522" s="64"/>
      <c r="M1522" s="64"/>
      <c r="N1522" s="64"/>
    </row>
    <row r="1523" spans="1:14" ht="12.75" customHeight="1" x14ac:dyDescent="0.2">
      <c r="A1523" s="64"/>
      <c r="D1523" s="64"/>
      <c r="J1523" s="64"/>
      <c r="K1523" s="64"/>
      <c r="L1523" s="64"/>
      <c r="M1523" s="64"/>
      <c r="N1523" s="64"/>
    </row>
    <row r="1524" spans="1:14" ht="12.75" customHeight="1" x14ac:dyDescent="0.2">
      <c r="A1524" s="64"/>
      <c r="D1524" s="64"/>
      <c r="J1524" s="64"/>
      <c r="K1524" s="64"/>
      <c r="L1524" s="64"/>
      <c r="M1524" s="64"/>
      <c r="N1524" s="64"/>
    </row>
    <row r="1525" spans="1:14" ht="12.75" customHeight="1" x14ac:dyDescent="0.2">
      <c r="A1525" s="64"/>
      <c r="D1525" s="64"/>
      <c r="J1525" s="64"/>
      <c r="K1525" s="64"/>
      <c r="L1525" s="64"/>
      <c r="M1525" s="64"/>
      <c r="N1525" s="64"/>
    </row>
    <row r="1526" spans="1:14" ht="12.75" customHeight="1" x14ac:dyDescent="0.2">
      <c r="A1526" s="64"/>
      <c r="D1526" s="64"/>
      <c r="J1526" s="64"/>
      <c r="K1526" s="64"/>
      <c r="L1526" s="64"/>
      <c r="M1526" s="64"/>
      <c r="N1526" s="64"/>
    </row>
    <row r="1527" spans="1:14" ht="12.75" customHeight="1" x14ac:dyDescent="0.2">
      <c r="A1527" s="64"/>
      <c r="D1527" s="64"/>
      <c r="J1527" s="64"/>
      <c r="K1527" s="64"/>
      <c r="L1527" s="64"/>
      <c r="M1527" s="64"/>
      <c r="N1527" s="64"/>
    </row>
    <row r="1528" spans="1:14" ht="12.75" customHeight="1" x14ac:dyDescent="0.2">
      <c r="A1528" s="64"/>
      <c r="D1528" s="64"/>
      <c r="J1528" s="64"/>
      <c r="K1528" s="64"/>
      <c r="L1528" s="64"/>
      <c r="M1528" s="64"/>
      <c r="N1528" s="64"/>
    </row>
    <row r="1529" spans="1:14" ht="12.75" customHeight="1" x14ac:dyDescent="0.2">
      <c r="A1529" s="64"/>
      <c r="D1529" s="64"/>
      <c r="J1529" s="64"/>
      <c r="K1529" s="64"/>
      <c r="L1529" s="64"/>
      <c r="M1529" s="64"/>
      <c r="N1529" s="64"/>
    </row>
    <row r="1530" spans="1:14" ht="12.75" customHeight="1" x14ac:dyDescent="0.2">
      <c r="A1530" s="64"/>
      <c r="D1530" s="64"/>
      <c r="J1530" s="64"/>
      <c r="K1530" s="64"/>
      <c r="L1530" s="64"/>
      <c r="M1530" s="64"/>
      <c r="N1530" s="64"/>
    </row>
    <row r="1531" spans="1:14" ht="12.75" customHeight="1" x14ac:dyDescent="0.2">
      <c r="A1531" s="64"/>
      <c r="D1531" s="64"/>
      <c r="J1531" s="64"/>
      <c r="K1531" s="64"/>
      <c r="L1531" s="64"/>
      <c r="M1531" s="64"/>
      <c r="N1531" s="64"/>
    </row>
    <row r="1532" spans="1:14" ht="12.75" customHeight="1" x14ac:dyDescent="0.2">
      <c r="A1532" s="64"/>
      <c r="D1532" s="64"/>
      <c r="J1532" s="64"/>
      <c r="K1532" s="64"/>
      <c r="L1532" s="64"/>
      <c r="M1532" s="64"/>
      <c r="N1532" s="64"/>
    </row>
    <row r="1533" spans="1:14" ht="12.75" customHeight="1" x14ac:dyDescent="0.2">
      <c r="A1533" s="64"/>
      <c r="D1533" s="64"/>
      <c r="J1533" s="64"/>
      <c r="K1533" s="64"/>
      <c r="L1533" s="64"/>
      <c r="M1533" s="64"/>
      <c r="N1533" s="64"/>
    </row>
    <row r="1534" spans="1:14" ht="12.75" customHeight="1" x14ac:dyDescent="0.2">
      <c r="A1534" s="64"/>
      <c r="D1534" s="64"/>
      <c r="J1534" s="64"/>
      <c r="K1534" s="64"/>
      <c r="L1534" s="64"/>
      <c r="M1534" s="64"/>
      <c r="N1534" s="64"/>
    </row>
    <row r="1535" spans="1:14" ht="12.75" customHeight="1" x14ac:dyDescent="0.2">
      <c r="A1535" s="64"/>
      <c r="D1535" s="64"/>
      <c r="J1535" s="64"/>
      <c r="K1535" s="64"/>
      <c r="L1535" s="64"/>
      <c r="M1535" s="64"/>
      <c r="N1535" s="64"/>
    </row>
    <row r="1536" spans="1:14" ht="12.75" customHeight="1" x14ac:dyDescent="0.2">
      <c r="A1536" s="64"/>
      <c r="D1536" s="64"/>
      <c r="J1536" s="64"/>
      <c r="K1536" s="64"/>
      <c r="L1536" s="64"/>
      <c r="M1536" s="64"/>
      <c r="N1536" s="64"/>
    </row>
    <row r="1537" spans="1:14" ht="12.75" customHeight="1" x14ac:dyDescent="0.2">
      <c r="A1537" s="64"/>
      <c r="D1537" s="64"/>
      <c r="J1537" s="64"/>
      <c r="K1537" s="64"/>
      <c r="L1537" s="64"/>
      <c r="M1537" s="64"/>
      <c r="N1537" s="64"/>
    </row>
    <row r="1538" spans="1:14" ht="12.75" customHeight="1" x14ac:dyDescent="0.2">
      <c r="A1538" s="64"/>
      <c r="D1538" s="64"/>
      <c r="J1538" s="64"/>
      <c r="K1538" s="64"/>
      <c r="L1538" s="64"/>
      <c r="M1538" s="64"/>
      <c r="N1538" s="64"/>
    </row>
    <row r="1539" spans="1:14" ht="12.75" customHeight="1" x14ac:dyDescent="0.2">
      <c r="A1539" s="64"/>
      <c r="D1539" s="64"/>
      <c r="J1539" s="64"/>
      <c r="K1539" s="64"/>
      <c r="L1539" s="64"/>
      <c r="M1539" s="64"/>
      <c r="N1539" s="64"/>
    </row>
    <row r="1540" spans="1:14" ht="12.75" customHeight="1" x14ac:dyDescent="0.2">
      <c r="A1540" s="64"/>
      <c r="D1540" s="64"/>
      <c r="J1540" s="64"/>
      <c r="K1540" s="64"/>
      <c r="L1540" s="64"/>
      <c r="M1540" s="64"/>
      <c r="N1540" s="64"/>
    </row>
    <row r="1541" spans="1:14" ht="12.75" customHeight="1" x14ac:dyDescent="0.2">
      <c r="A1541" s="64"/>
      <c r="D1541" s="64"/>
      <c r="J1541" s="64"/>
      <c r="K1541" s="64"/>
      <c r="L1541" s="64"/>
      <c r="M1541" s="64"/>
      <c r="N1541" s="64"/>
    </row>
    <row r="1542" spans="1:14" ht="12.75" customHeight="1" x14ac:dyDescent="0.2">
      <c r="A1542" s="64"/>
      <c r="D1542" s="64"/>
      <c r="J1542" s="64"/>
      <c r="K1542" s="64"/>
      <c r="L1542" s="64"/>
      <c r="M1542" s="64"/>
      <c r="N1542" s="64"/>
    </row>
    <row r="1543" spans="1:14" ht="12.75" customHeight="1" x14ac:dyDescent="0.2">
      <c r="A1543" s="64"/>
      <c r="D1543" s="64"/>
      <c r="J1543" s="64"/>
      <c r="K1543" s="64"/>
      <c r="L1543" s="64"/>
      <c r="M1543" s="64"/>
      <c r="N1543" s="64"/>
    </row>
    <row r="1544" spans="1:14" ht="12.75" customHeight="1" x14ac:dyDescent="0.2">
      <c r="A1544" s="64"/>
      <c r="D1544" s="64"/>
      <c r="J1544" s="64"/>
      <c r="K1544" s="64"/>
      <c r="L1544" s="64"/>
      <c r="M1544" s="64"/>
      <c r="N1544" s="64"/>
    </row>
    <row r="1545" spans="1:14" ht="12.75" customHeight="1" x14ac:dyDescent="0.2">
      <c r="A1545" s="64"/>
      <c r="D1545" s="64"/>
      <c r="J1545" s="64"/>
      <c r="K1545" s="64"/>
      <c r="L1545" s="64"/>
      <c r="M1545" s="64"/>
      <c r="N1545" s="64"/>
    </row>
    <row r="1546" spans="1:14" ht="12.75" customHeight="1" x14ac:dyDescent="0.2">
      <c r="A1546" s="64"/>
      <c r="D1546" s="64"/>
      <c r="J1546" s="64"/>
      <c r="K1546" s="64"/>
      <c r="L1546" s="64"/>
      <c r="M1546" s="64"/>
      <c r="N1546" s="64"/>
    </row>
    <row r="1547" spans="1:14" ht="12.75" customHeight="1" x14ac:dyDescent="0.2">
      <c r="A1547" s="64"/>
      <c r="D1547" s="64"/>
      <c r="J1547" s="64"/>
      <c r="K1547" s="64"/>
      <c r="L1547" s="64"/>
      <c r="M1547" s="64"/>
      <c r="N1547" s="64"/>
    </row>
    <row r="1548" spans="1:14" ht="12.75" customHeight="1" x14ac:dyDescent="0.2">
      <c r="A1548" s="64"/>
      <c r="D1548" s="64"/>
      <c r="J1548" s="64"/>
      <c r="K1548" s="64"/>
      <c r="L1548" s="64"/>
      <c r="M1548" s="64"/>
      <c r="N1548" s="64"/>
    </row>
    <row r="1549" spans="1:14" ht="12.75" customHeight="1" x14ac:dyDescent="0.2">
      <c r="A1549" s="64"/>
      <c r="D1549" s="64"/>
      <c r="J1549" s="64"/>
      <c r="K1549" s="64"/>
      <c r="L1549" s="64"/>
      <c r="M1549" s="64"/>
      <c r="N1549" s="64"/>
    </row>
    <row r="1550" spans="1:14" ht="12.75" customHeight="1" x14ac:dyDescent="0.2">
      <c r="A1550" s="64"/>
      <c r="D1550" s="64"/>
      <c r="J1550" s="64"/>
      <c r="K1550" s="64"/>
      <c r="L1550" s="64"/>
      <c r="M1550" s="64"/>
      <c r="N1550" s="64"/>
    </row>
    <row r="1551" spans="1:14" ht="12.75" customHeight="1" x14ac:dyDescent="0.2">
      <c r="A1551" s="64"/>
      <c r="D1551" s="64"/>
      <c r="J1551" s="64"/>
      <c r="K1551" s="64"/>
      <c r="L1551" s="64"/>
      <c r="M1551" s="64"/>
      <c r="N1551" s="64"/>
    </row>
    <row r="1552" spans="1:14" ht="12.75" customHeight="1" x14ac:dyDescent="0.2">
      <c r="A1552" s="64"/>
      <c r="D1552" s="64"/>
      <c r="J1552" s="64"/>
      <c r="K1552" s="64"/>
      <c r="L1552" s="64"/>
      <c r="M1552" s="64"/>
      <c r="N1552" s="64"/>
    </row>
    <row r="1553" spans="1:14" ht="12.75" customHeight="1" x14ac:dyDescent="0.2">
      <c r="A1553" s="64"/>
      <c r="D1553" s="64"/>
      <c r="J1553" s="64"/>
      <c r="K1553" s="64"/>
      <c r="L1553" s="64"/>
      <c r="M1553" s="64"/>
      <c r="N1553" s="64"/>
    </row>
    <row r="1554" spans="1:14" ht="12.75" customHeight="1" x14ac:dyDescent="0.2">
      <c r="A1554" s="64"/>
      <c r="D1554" s="64"/>
      <c r="J1554" s="64"/>
      <c r="K1554" s="64"/>
      <c r="L1554" s="64"/>
      <c r="M1554" s="64"/>
      <c r="N1554" s="64"/>
    </row>
  </sheetData>
  <printOptions horizontalCentered="1"/>
  <pageMargins left="0.39370078740157483" right="0.39370078740157483" top="0.51181102362204722" bottom="0.19685039370078741" header="0.51181102362204722" footer="0.51181102362204722"/>
  <pageSetup paperSize="9" scale="86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Q71"/>
  <sheetViews>
    <sheetView zoomScale="90" zoomScaleNormal="90" workbookViewId="0">
      <selection activeCell="J18" sqref="J18"/>
    </sheetView>
  </sheetViews>
  <sheetFormatPr defaultColWidth="9.140625" defaultRowHeight="12.75" x14ac:dyDescent="0.2"/>
  <cols>
    <col min="1" max="1" width="9.42578125" style="68" bestFit="1" customWidth="1"/>
    <col min="2" max="2" width="11.140625" style="64" customWidth="1"/>
    <col min="3" max="3" width="4.140625" style="64" customWidth="1"/>
    <col min="4" max="4" width="31" style="65" customWidth="1"/>
    <col min="5" max="5" width="6.5703125" style="67" customWidth="1"/>
    <col min="6" max="6" width="9.42578125" style="70" bestFit="1" customWidth="1"/>
    <col min="7" max="7" width="8.85546875" style="64" customWidth="1"/>
    <col min="8" max="8" width="8.42578125" style="64" customWidth="1"/>
    <col min="9" max="9" width="10.42578125" style="71" customWidth="1"/>
    <col min="10" max="16384" width="9.140625" style="65"/>
  </cols>
  <sheetData>
    <row r="1" spans="1:17" s="2" customFormat="1" ht="12.75" customHeight="1" x14ac:dyDescent="0.2">
      <c r="A1" s="173"/>
      <c r="B1" s="120"/>
      <c r="C1" s="120"/>
      <c r="D1" s="120"/>
      <c r="E1" s="119" t="str">
        <f>+SUMMARY!E1</f>
        <v xml:space="preserve">Great Council </v>
      </c>
      <c r="F1" s="120"/>
      <c r="G1" s="120"/>
      <c r="H1" s="120"/>
      <c r="I1" s="121"/>
    </row>
    <row r="2" spans="1:17" s="2" customFormat="1" ht="12.75" customHeight="1" thickBot="1" x14ac:dyDescent="0.25">
      <c r="A2" s="16"/>
      <c r="B2" s="123"/>
      <c r="C2" s="123"/>
      <c r="D2" s="123"/>
      <c r="E2" s="122" t="str">
        <f>SUMMARY!E2</f>
        <v>Revenue Estimates 2022-23</v>
      </c>
      <c r="F2" s="123"/>
      <c r="G2" s="123"/>
      <c r="H2" s="123"/>
      <c r="I2" s="124"/>
    </row>
    <row r="3" spans="1:17" s="2" customFormat="1" ht="12.75" customHeight="1" x14ac:dyDescent="0.2">
      <c r="A3" s="125" t="s">
        <v>63</v>
      </c>
      <c r="B3" s="126"/>
      <c r="C3" s="3"/>
      <c r="D3" s="3" t="s">
        <v>0</v>
      </c>
      <c r="E3" s="4" t="s">
        <v>1</v>
      </c>
      <c r="F3" s="129" t="s">
        <v>69</v>
      </c>
      <c r="G3" s="126"/>
      <c r="H3" s="127" t="s">
        <v>94</v>
      </c>
      <c r="I3" s="128"/>
    </row>
    <row r="4" spans="1:17" s="2" customFormat="1" ht="27.75" customHeight="1" x14ac:dyDescent="0.2">
      <c r="A4" s="115" t="s">
        <v>9</v>
      </c>
      <c r="B4" s="116"/>
      <c r="C4" s="5"/>
      <c r="D4" s="5"/>
      <c r="E4" s="6" t="s">
        <v>2</v>
      </c>
      <c r="F4" s="137" t="s">
        <v>10</v>
      </c>
      <c r="G4" s="138"/>
      <c r="H4" s="117" t="s">
        <v>11</v>
      </c>
      <c r="I4" s="118"/>
    </row>
    <row r="5" spans="1:17" s="2" customFormat="1" ht="12.75" customHeight="1" x14ac:dyDescent="0.2">
      <c r="A5" s="7" t="s">
        <v>3</v>
      </c>
      <c r="B5" s="8" t="s">
        <v>3</v>
      </c>
      <c r="C5" s="9" t="s">
        <v>4</v>
      </c>
      <c r="D5" s="10" t="s">
        <v>12</v>
      </c>
      <c r="E5" s="11"/>
      <c r="F5" s="12" t="s">
        <v>3</v>
      </c>
      <c r="G5" s="8" t="s">
        <v>3</v>
      </c>
      <c r="H5" s="12" t="s">
        <v>3</v>
      </c>
      <c r="I5" s="13" t="s">
        <v>3</v>
      </c>
    </row>
    <row r="6" spans="1:17" s="2" customFormat="1" ht="6.75" customHeight="1" x14ac:dyDescent="0.2">
      <c r="A6" s="7"/>
      <c r="B6" s="8"/>
      <c r="C6" s="1"/>
      <c r="D6" s="14"/>
      <c r="E6" s="11"/>
      <c r="F6" s="12"/>
      <c r="G6" s="15"/>
      <c r="H6" s="12"/>
      <c r="I6" s="13"/>
    </row>
    <row r="7" spans="1:17" s="2" customFormat="1" ht="12.75" customHeight="1" x14ac:dyDescent="0.2">
      <c r="A7" s="27"/>
      <c r="B7" s="37"/>
      <c r="C7" s="29"/>
      <c r="D7" s="30"/>
      <c r="E7" s="31"/>
      <c r="F7" s="29"/>
      <c r="G7" s="37"/>
      <c r="H7" s="29"/>
      <c r="I7" s="48"/>
    </row>
    <row r="8" spans="1:17" s="2" customFormat="1" ht="12.75" customHeight="1" x14ac:dyDescent="0.2">
      <c r="A8" s="16"/>
      <c r="B8" s="1"/>
      <c r="C8" s="18"/>
      <c r="D8" s="19" t="s">
        <v>19</v>
      </c>
      <c r="E8" s="20" t="s">
        <v>74</v>
      </c>
      <c r="F8" s="18"/>
      <c r="G8" s="1"/>
      <c r="H8" s="18"/>
      <c r="I8" s="21"/>
    </row>
    <row r="9" spans="1:17" ht="12.75" customHeight="1" x14ac:dyDescent="0.2">
      <c r="A9" s="16">
        <f>'[1]Page 1'!$A$9</f>
        <v>263804.33</v>
      </c>
      <c r="B9" s="1"/>
      <c r="C9" s="18">
        <v>1</v>
      </c>
      <c r="D9" s="1" t="s">
        <v>5</v>
      </c>
      <c r="E9" s="20"/>
      <c r="F9" s="18">
        <f>'[1]Page 1'!$F$9</f>
        <v>273990</v>
      </c>
      <c r="G9" s="1"/>
      <c r="H9" s="18">
        <f>'[1]Page 1'!$H$9</f>
        <v>285550</v>
      </c>
      <c r="I9" s="21"/>
    </row>
    <row r="10" spans="1:17" ht="12.75" customHeight="1" x14ac:dyDescent="0.2">
      <c r="A10" s="16">
        <f>'[1]Page 1'!$A$10</f>
        <v>0</v>
      </c>
      <c r="B10" s="1"/>
      <c r="C10" s="18">
        <f>+C9+1</f>
        <v>2</v>
      </c>
      <c r="D10" s="1" t="s">
        <v>6</v>
      </c>
      <c r="E10" s="20"/>
      <c r="F10" s="18">
        <f>'[1]Page 1'!$F$10</f>
        <v>14240</v>
      </c>
      <c r="G10" s="1"/>
      <c r="H10" s="18">
        <f>'[1]Page 1'!$H$10</f>
        <v>17820</v>
      </c>
      <c r="I10" s="21"/>
    </row>
    <row r="11" spans="1:17" ht="13.5" customHeight="1" x14ac:dyDescent="0.2">
      <c r="A11" s="16">
        <f>'[1]Page 1'!$A$11</f>
        <v>0</v>
      </c>
      <c r="B11" s="1"/>
      <c r="C11" s="18">
        <f t="shared" ref="C11:C14" si="0">+C10+1</f>
        <v>3</v>
      </c>
      <c r="D11" s="1" t="s">
        <v>16</v>
      </c>
      <c r="E11" s="20"/>
      <c r="F11" s="18">
        <f>'[1]Page 1'!$F$11</f>
        <v>3130</v>
      </c>
      <c r="G11" s="1"/>
      <c r="H11" s="18">
        <f>'[1]Page 1'!$H$11</f>
        <v>2600</v>
      </c>
      <c r="I11" s="21"/>
    </row>
    <row r="12" spans="1:17" ht="12.75" customHeight="1" x14ac:dyDescent="0.2">
      <c r="A12" s="16">
        <f>'[1]Page 1'!$A$12</f>
        <v>7842.25</v>
      </c>
      <c r="B12" s="1"/>
      <c r="C12" s="18">
        <f t="shared" si="0"/>
        <v>4</v>
      </c>
      <c r="D12" s="1" t="s">
        <v>13</v>
      </c>
      <c r="E12" s="22"/>
      <c r="F12" s="18">
        <f>'[1]Page 1'!$F$12</f>
        <v>3840</v>
      </c>
      <c r="G12" s="1"/>
      <c r="H12" s="18">
        <f>'[1]Page 1'!$H$12</f>
        <v>4580</v>
      </c>
      <c r="I12" s="21"/>
    </row>
    <row r="13" spans="1:17" ht="12.75" customHeight="1" x14ac:dyDescent="0.2">
      <c r="A13" s="16"/>
      <c r="B13" s="19">
        <f>SUM(A9:A12)</f>
        <v>271646.58</v>
      </c>
      <c r="C13" s="18">
        <f>C12+1</f>
        <v>5</v>
      </c>
      <c r="D13" s="19" t="s">
        <v>7</v>
      </c>
      <c r="E13" s="22"/>
      <c r="F13" s="18"/>
      <c r="G13" s="19">
        <f>SUM(F9:F12)</f>
        <v>295200</v>
      </c>
      <c r="H13" s="18"/>
      <c r="I13" s="26">
        <f>SUM(H9:H12)</f>
        <v>310550</v>
      </c>
    </row>
    <row r="14" spans="1:17" ht="12.75" customHeight="1" x14ac:dyDescent="0.2">
      <c r="A14" s="16"/>
      <c r="B14" s="19">
        <f>'[1]Page 1'!$B$15</f>
        <v>258266.67</v>
      </c>
      <c r="C14" s="18">
        <f t="shared" si="0"/>
        <v>6</v>
      </c>
      <c r="D14" s="19" t="s">
        <v>8</v>
      </c>
      <c r="E14" s="22"/>
      <c r="F14" s="18"/>
      <c r="G14" s="19">
        <f>'[1]Page 1'!$G$15</f>
        <v>267580</v>
      </c>
      <c r="H14" s="18"/>
      <c r="I14" s="26">
        <f>'[1]Page 1'!$I$15</f>
        <v>279460</v>
      </c>
    </row>
    <row r="15" spans="1:17" s="93" customFormat="1" ht="12.75" customHeight="1" x14ac:dyDescent="0.2">
      <c r="A15" s="27"/>
      <c r="B15" s="30">
        <f>B13-B14</f>
        <v>13379.910000000003</v>
      </c>
      <c r="C15" s="29">
        <f>C14+1</f>
        <v>7</v>
      </c>
      <c r="D15" s="30" t="s">
        <v>14</v>
      </c>
      <c r="E15" s="31"/>
      <c r="F15" s="29"/>
      <c r="G15" s="30">
        <f>G13-G14</f>
        <v>27620</v>
      </c>
      <c r="H15" s="29"/>
      <c r="I15" s="32">
        <f>I13-I14</f>
        <v>31090</v>
      </c>
      <c r="J15" s="78"/>
      <c r="K15" s="78"/>
      <c r="L15" s="78"/>
      <c r="M15" s="78"/>
      <c r="N15" s="78"/>
      <c r="O15" s="78"/>
      <c r="P15" s="78"/>
      <c r="Q15" s="78"/>
    </row>
    <row r="16" spans="1:17" s="86" customFormat="1" ht="12.75" customHeight="1" x14ac:dyDescent="0.2">
      <c r="A16" s="23"/>
      <c r="B16" s="5"/>
      <c r="C16" s="24"/>
      <c r="D16" s="34" t="s">
        <v>15</v>
      </c>
      <c r="E16" s="35"/>
      <c r="F16" s="85"/>
      <c r="G16" s="66"/>
      <c r="H16" s="85"/>
      <c r="I16" s="95"/>
      <c r="J16" s="78"/>
      <c r="K16" s="78"/>
      <c r="L16" s="78"/>
      <c r="M16" s="78"/>
      <c r="N16" s="78"/>
      <c r="O16" s="78"/>
      <c r="P16" s="78"/>
      <c r="Q16" s="78"/>
    </row>
    <row r="17" spans="1:9" ht="6.75" customHeight="1" x14ac:dyDescent="0.2">
      <c r="A17" s="81"/>
      <c r="B17" s="82"/>
      <c r="C17" s="76"/>
      <c r="D17" s="76"/>
      <c r="E17" s="96"/>
      <c r="F17" s="79"/>
      <c r="G17" s="82"/>
      <c r="H17" s="76"/>
      <c r="I17" s="83"/>
    </row>
    <row r="18" spans="1:9" ht="12.75" customHeight="1" x14ac:dyDescent="0.2">
      <c r="A18" s="141"/>
      <c r="B18" s="142"/>
      <c r="C18" s="143"/>
      <c r="D18" s="174" t="s">
        <v>70</v>
      </c>
      <c r="E18" s="175" t="s">
        <v>96</v>
      </c>
      <c r="F18" s="144"/>
      <c r="G18" s="142"/>
      <c r="H18" s="46"/>
      <c r="I18" s="57"/>
    </row>
    <row r="19" spans="1:9" ht="12.75" customHeight="1" x14ac:dyDescent="0.2">
      <c r="A19" s="157">
        <f>SUM([2]G1050!$B$7:$B$17)</f>
        <v>37389.379999999997</v>
      </c>
      <c r="B19" s="60"/>
      <c r="C19" s="1">
        <f>C15+1</f>
        <v>8</v>
      </c>
      <c r="D19" s="1" t="s">
        <v>5</v>
      </c>
      <c r="E19" s="175"/>
      <c r="F19" s="52">
        <v>0</v>
      </c>
      <c r="G19" s="60"/>
      <c r="H19" s="46">
        <v>0</v>
      </c>
      <c r="I19" s="57"/>
    </row>
    <row r="20" spans="1:9" ht="12.75" customHeight="1" x14ac:dyDescent="0.2">
      <c r="A20" s="157">
        <f>SUM([2]G1050!$B$18:$B$22)</f>
        <v>14722.67</v>
      </c>
      <c r="B20" s="60"/>
      <c r="C20" s="1">
        <f>C19+1</f>
        <v>9</v>
      </c>
      <c r="D20" s="1" t="s">
        <v>6</v>
      </c>
      <c r="E20" s="175"/>
      <c r="F20" s="52">
        <v>0</v>
      </c>
      <c r="G20" s="60"/>
      <c r="H20" s="46">
        <v>0</v>
      </c>
      <c r="I20" s="57"/>
    </row>
    <row r="21" spans="1:9" ht="12.75" customHeight="1" x14ac:dyDescent="0.2">
      <c r="A21" s="157">
        <f>SUM([2]G1050!$B$23)</f>
        <v>103.25</v>
      </c>
      <c r="B21" s="60"/>
      <c r="C21" s="1">
        <f>C20+1</f>
        <v>10</v>
      </c>
      <c r="D21" s="1" t="s">
        <v>16</v>
      </c>
      <c r="E21" s="175"/>
      <c r="F21" s="52">
        <v>0</v>
      </c>
      <c r="G21" s="60"/>
      <c r="H21" s="46">
        <v>0</v>
      </c>
      <c r="I21" s="57"/>
    </row>
    <row r="22" spans="1:9" ht="12.75" customHeight="1" x14ac:dyDescent="0.2">
      <c r="A22" s="16">
        <f>SUM([2]G1050!$B$24:$B$50)</f>
        <v>802022.44</v>
      </c>
      <c r="B22" s="60"/>
      <c r="C22" s="1">
        <f>C21+1</f>
        <v>11</v>
      </c>
      <c r="D22" s="46" t="s">
        <v>13</v>
      </c>
      <c r="E22" s="176"/>
      <c r="F22" s="18">
        <f>[2]G1050!$F$49</f>
        <v>200000</v>
      </c>
      <c r="G22" s="60"/>
      <c r="H22" s="18">
        <v>0</v>
      </c>
      <c r="I22" s="57"/>
    </row>
    <row r="23" spans="1:9" ht="12.75" customHeight="1" x14ac:dyDescent="0.2">
      <c r="A23" s="23">
        <f>[2]G1050!$B$51</f>
        <v>250490.13</v>
      </c>
      <c r="B23" s="60"/>
      <c r="C23" s="1">
        <f>C22+1</f>
        <v>12</v>
      </c>
      <c r="D23" s="46" t="s">
        <v>21</v>
      </c>
      <c r="E23" s="176"/>
      <c r="F23" s="24">
        <v>0</v>
      </c>
      <c r="G23" s="60"/>
      <c r="H23" s="5">
        <v>0</v>
      </c>
      <c r="I23" s="57"/>
    </row>
    <row r="24" spans="1:9" ht="12.75" customHeight="1" x14ac:dyDescent="0.2">
      <c r="A24" s="51"/>
      <c r="B24" s="25">
        <f>SUM(A19:A23)</f>
        <v>1104727.8700000001</v>
      </c>
      <c r="C24" s="1">
        <f>C23+1</f>
        <v>13</v>
      </c>
      <c r="D24" s="174" t="s">
        <v>7</v>
      </c>
      <c r="E24" s="176"/>
      <c r="F24" s="52"/>
      <c r="G24" s="25">
        <f>SUM(F22:F22)</f>
        <v>200000</v>
      </c>
      <c r="H24" s="174"/>
      <c r="I24" s="26">
        <f>SUM(H22:H22)</f>
        <v>0</v>
      </c>
    </row>
    <row r="25" spans="1:9" ht="12.75" customHeight="1" x14ac:dyDescent="0.2">
      <c r="A25" s="51"/>
      <c r="B25" s="25">
        <f>-SUM([2]G1050!$B$55:$B$58)</f>
        <v>2220349.34</v>
      </c>
      <c r="C25" s="1">
        <f t="shared" ref="C25" si="1">+C24+1</f>
        <v>14</v>
      </c>
      <c r="D25" s="174" t="s">
        <v>8</v>
      </c>
      <c r="E25" s="176"/>
      <c r="F25" s="52"/>
      <c r="G25" s="25">
        <f>-[2]G1050!$F$57</f>
        <v>50000</v>
      </c>
      <c r="H25" s="174"/>
      <c r="I25" s="26">
        <v>0</v>
      </c>
    </row>
    <row r="26" spans="1:9" ht="12.75" customHeight="1" x14ac:dyDescent="0.2">
      <c r="A26" s="53"/>
      <c r="B26" s="28">
        <f>B24-B25</f>
        <v>-1115621.4699999997</v>
      </c>
      <c r="C26" s="37">
        <f>C25+1</f>
        <v>15</v>
      </c>
      <c r="D26" s="30" t="s">
        <v>17</v>
      </c>
      <c r="E26" s="146"/>
      <c r="F26" s="54"/>
      <c r="G26" s="28">
        <f>+G24-G25</f>
        <v>150000</v>
      </c>
      <c r="H26" s="62"/>
      <c r="I26" s="32">
        <f>+I24-I25</f>
        <v>0</v>
      </c>
    </row>
    <row r="27" spans="1:9" ht="12.75" customHeight="1" x14ac:dyDescent="0.2">
      <c r="A27" s="58"/>
      <c r="B27" s="61"/>
      <c r="C27" s="59"/>
      <c r="D27" s="34" t="s">
        <v>15</v>
      </c>
      <c r="E27" s="149"/>
      <c r="F27" s="150"/>
      <c r="G27" s="148"/>
      <c r="H27" s="59"/>
      <c r="I27" s="113"/>
    </row>
    <row r="28" spans="1:9" ht="12.75" customHeight="1" x14ac:dyDescent="0.2">
      <c r="A28" s="141"/>
      <c r="B28" s="143"/>
      <c r="C28" s="147"/>
      <c r="D28" s="151"/>
      <c r="E28" s="152"/>
      <c r="F28" s="143"/>
      <c r="G28" s="143"/>
      <c r="H28" s="147"/>
      <c r="I28" s="145"/>
    </row>
    <row r="29" spans="1:9" s="99" customFormat="1" x14ac:dyDescent="0.2">
      <c r="A29" s="68"/>
      <c r="B29" s="78"/>
      <c r="C29" s="139"/>
      <c r="D29" s="19" t="s">
        <v>18</v>
      </c>
      <c r="E29" s="38" t="s">
        <v>92</v>
      </c>
      <c r="F29" s="70"/>
      <c r="G29" s="78"/>
      <c r="H29" s="70"/>
      <c r="I29" s="80"/>
    </row>
    <row r="30" spans="1:9" s="99" customFormat="1" x14ac:dyDescent="0.2">
      <c r="A30" s="23">
        <f>'[1]Page 1'!$A$33</f>
        <v>57953.710000000006</v>
      </c>
      <c r="B30" s="1"/>
      <c r="C30" s="18">
        <f>C26+1</f>
        <v>16</v>
      </c>
      <c r="D30" s="1" t="s">
        <v>13</v>
      </c>
      <c r="E30" s="11"/>
      <c r="F30" s="24">
        <f>'[1]Page 1'!$F$33</f>
        <v>44910</v>
      </c>
      <c r="G30" s="1"/>
      <c r="H30" s="24">
        <f>'[1]Page 1'!$H$33</f>
        <v>43940</v>
      </c>
      <c r="I30" s="21"/>
    </row>
    <row r="31" spans="1:9" s="99" customFormat="1" x14ac:dyDescent="0.2">
      <c r="A31" s="16"/>
      <c r="B31" s="19">
        <f>SUM(A30:A30)</f>
        <v>57953.710000000006</v>
      </c>
      <c r="C31" s="18">
        <f>C30+1</f>
        <v>17</v>
      </c>
      <c r="D31" s="19" t="s">
        <v>7</v>
      </c>
      <c r="E31" s="38"/>
      <c r="F31" s="18"/>
      <c r="G31" s="19">
        <f>SUM(F30:F30)</f>
        <v>44910</v>
      </c>
      <c r="H31" s="18"/>
      <c r="I31" s="26">
        <f>SUM(H30:H30)</f>
        <v>43940</v>
      </c>
    </row>
    <row r="32" spans="1:9" s="99" customFormat="1" x14ac:dyDescent="0.2">
      <c r="A32" s="16"/>
      <c r="B32" s="19">
        <f>'[1]Page 1'!$B$36</f>
        <v>1369.5</v>
      </c>
      <c r="C32" s="18">
        <f t="shared" ref="C32" si="2">+C31+1</f>
        <v>18</v>
      </c>
      <c r="D32" s="19" t="s">
        <v>8</v>
      </c>
      <c r="E32" s="38"/>
      <c r="F32" s="18"/>
      <c r="G32" s="19">
        <f>'[1]Page 1'!$G$36</f>
        <v>1090</v>
      </c>
      <c r="H32" s="18"/>
      <c r="I32" s="26">
        <f>'[1]Page 1'!$I$36</f>
        <v>700</v>
      </c>
    </row>
    <row r="33" spans="1:9" s="99" customFormat="1" x14ac:dyDescent="0.2">
      <c r="A33" s="39"/>
      <c r="B33" s="28">
        <f>B31-B32</f>
        <v>56584.210000000006</v>
      </c>
      <c r="C33" s="37">
        <f>C32+1</f>
        <v>19</v>
      </c>
      <c r="D33" s="30" t="s">
        <v>17</v>
      </c>
      <c r="E33" s="40"/>
      <c r="F33" s="41"/>
      <c r="G33" s="28">
        <f>G31-G32</f>
        <v>43820</v>
      </c>
      <c r="H33" s="41"/>
      <c r="I33" s="32">
        <f>I31-I32</f>
        <v>43240</v>
      </c>
    </row>
    <row r="34" spans="1:9" s="99" customFormat="1" x14ac:dyDescent="0.2">
      <c r="A34" s="42"/>
      <c r="B34" s="43"/>
      <c r="C34" s="5"/>
      <c r="D34" s="34" t="s">
        <v>15</v>
      </c>
      <c r="E34" s="44"/>
      <c r="F34" s="114"/>
      <c r="G34" s="34"/>
      <c r="H34" s="114"/>
      <c r="I34" s="45"/>
    </row>
    <row r="35" spans="1:9" s="99" customFormat="1" ht="11.25" customHeight="1" x14ac:dyDescent="0.2">
      <c r="A35" s="16"/>
      <c r="B35" s="17"/>
      <c r="C35" s="18"/>
      <c r="D35" s="19"/>
      <c r="E35" s="22"/>
      <c r="F35" s="70"/>
      <c r="G35" s="64"/>
      <c r="H35" s="70"/>
      <c r="I35" s="71"/>
    </row>
    <row r="36" spans="1:9" s="99" customFormat="1" x14ac:dyDescent="0.2">
      <c r="A36" s="16"/>
      <c r="B36" s="17"/>
      <c r="C36" s="18"/>
      <c r="D36" s="19" t="s">
        <v>22</v>
      </c>
      <c r="E36" s="38" t="s">
        <v>93</v>
      </c>
      <c r="F36" s="70"/>
      <c r="G36" s="64"/>
      <c r="H36" s="18"/>
      <c r="I36" s="21"/>
    </row>
    <row r="37" spans="1:9" s="99" customFormat="1" x14ac:dyDescent="0.2">
      <c r="A37" s="16">
        <f>'[1]Page 1'!A42</f>
        <v>780</v>
      </c>
      <c r="B37" s="25"/>
      <c r="C37" s="18">
        <f>+C33+1</f>
        <v>20</v>
      </c>
      <c r="D37" s="1" t="s">
        <v>5</v>
      </c>
      <c r="E37" s="11"/>
      <c r="F37" s="18">
        <f>'[1]Page 1'!F42</f>
        <v>160</v>
      </c>
      <c r="G37" s="25"/>
      <c r="H37" s="18">
        <f>'[1]Page 1'!H42</f>
        <v>58420</v>
      </c>
      <c r="I37" s="26"/>
    </row>
    <row r="38" spans="1:9" s="99" customFormat="1" x14ac:dyDescent="0.2">
      <c r="A38" s="16">
        <f>'[1]Page 1'!A43</f>
        <v>0</v>
      </c>
      <c r="B38" s="25"/>
      <c r="C38" s="18">
        <f t="shared" ref="C38:C43" si="3">+C37+1</f>
        <v>21</v>
      </c>
      <c r="D38" s="1" t="s">
        <v>16</v>
      </c>
      <c r="E38" s="11"/>
      <c r="F38" s="18">
        <f>'[1]Page 1'!F43</f>
        <v>1020</v>
      </c>
      <c r="G38" s="25"/>
      <c r="H38" s="18">
        <f>'[1]Page 1'!H43</f>
        <v>0</v>
      </c>
      <c r="I38" s="26"/>
    </row>
    <row r="39" spans="1:9" s="99" customFormat="1" x14ac:dyDescent="0.2">
      <c r="A39" s="16">
        <f>'[1]Page 1'!A44</f>
        <v>34082.07</v>
      </c>
      <c r="B39" s="25"/>
      <c r="C39" s="18">
        <f t="shared" si="3"/>
        <v>22</v>
      </c>
      <c r="D39" s="1" t="s">
        <v>13</v>
      </c>
      <c r="E39" s="11"/>
      <c r="F39" s="18">
        <f>'[1]Page 1'!F44</f>
        <v>69790</v>
      </c>
      <c r="G39" s="25"/>
      <c r="H39" s="18">
        <f>'[1]Page 1'!H44</f>
        <v>280</v>
      </c>
      <c r="I39" s="26"/>
    </row>
    <row r="40" spans="1:9" s="99" customFormat="1" x14ac:dyDescent="0.2">
      <c r="A40" s="16">
        <f>'[1]Page 1'!A45</f>
        <v>0</v>
      </c>
      <c r="B40" s="25"/>
      <c r="C40" s="18">
        <f t="shared" si="3"/>
        <v>23</v>
      </c>
      <c r="D40" s="1" t="s">
        <v>21</v>
      </c>
      <c r="E40" s="11"/>
      <c r="F40" s="18">
        <f>'[1]Page 1'!F45</f>
        <v>1870</v>
      </c>
      <c r="G40" s="25"/>
      <c r="H40" s="18">
        <f>'[1]Page 1'!H45</f>
        <v>0</v>
      </c>
      <c r="I40" s="26"/>
    </row>
    <row r="41" spans="1:9" s="99" customFormat="1" x14ac:dyDescent="0.2">
      <c r="A41" s="16"/>
      <c r="B41" s="25">
        <f>SUM(A37:A40)</f>
        <v>34862.07</v>
      </c>
      <c r="C41" s="18">
        <f>C40+1</f>
        <v>24</v>
      </c>
      <c r="D41" s="19" t="s">
        <v>7</v>
      </c>
      <c r="E41" s="38"/>
      <c r="F41" s="18"/>
      <c r="G41" s="25">
        <f>SUM(F37:F40)</f>
        <v>72840</v>
      </c>
      <c r="H41" s="18"/>
      <c r="I41" s="26">
        <f>SUM(H37:H40)</f>
        <v>58700</v>
      </c>
    </row>
    <row r="42" spans="1:9" s="99" customFormat="1" x14ac:dyDescent="0.2">
      <c r="A42" s="16"/>
      <c r="B42" s="19">
        <f>'[1]Page 1'!$B$48</f>
        <v>3659.5200000000009</v>
      </c>
      <c r="C42" s="18">
        <f t="shared" si="3"/>
        <v>25</v>
      </c>
      <c r="D42" s="19" t="s">
        <v>8</v>
      </c>
      <c r="E42" s="38"/>
      <c r="F42" s="24"/>
      <c r="G42" s="43">
        <f>'[1]Page 1'!$G$48</f>
        <v>72400</v>
      </c>
      <c r="H42" s="18"/>
      <c r="I42" s="26">
        <f>'[1]Page 1'!$I$48</f>
        <v>0</v>
      </c>
    </row>
    <row r="43" spans="1:9" s="99" customFormat="1" x14ac:dyDescent="0.2">
      <c r="A43" s="27"/>
      <c r="B43" s="30">
        <f>+B41-B42</f>
        <v>31202.55</v>
      </c>
      <c r="C43" s="29">
        <f t="shared" si="3"/>
        <v>26</v>
      </c>
      <c r="D43" s="30" t="s">
        <v>20</v>
      </c>
      <c r="E43" s="49"/>
      <c r="F43" s="29"/>
      <c r="G43" s="30">
        <f t="shared" ref="G43" si="4">+G41-G42</f>
        <v>440</v>
      </c>
      <c r="H43" s="29"/>
      <c r="I43" s="32">
        <f t="shared" ref="I43" si="5">+I41-I42</f>
        <v>58700</v>
      </c>
    </row>
    <row r="44" spans="1:9" s="99" customFormat="1" x14ac:dyDescent="0.2">
      <c r="A44" s="23"/>
      <c r="B44" s="5"/>
      <c r="C44" s="24"/>
      <c r="D44" s="34" t="s">
        <v>15</v>
      </c>
      <c r="E44" s="44"/>
      <c r="F44" s="85"/>
      <c r="G44" s="154"/>
      <c r="H44" s="24"/>
      <c r="I44" s="36"/>
    </row>
    <row r="45" spans="1:9" s="99" customFormat="1" ht="11.25" customHeight="1" x14ac:dyDescent="0.2">
      <c r="A45" s="68"/>
      <c r="B45" s="69"/>
      <c r="C45" s="70"/>
      <c r="D45" s="78"/>
      <c r="E45" s="140"/>
      <c r="F45" s="70"/>
      <c r="G45" s="64"/>
      <c r="H45" s="18"/>
      <c r="I45" s="21"/>
    </row>
    <row r="46" spans="1:9" s="99" customFormat="1" x14ac:dyDescent="0.2">
      <c r="A46" s="16"/>
      <c r="B46" s="17"/>
      <c r="C46" s="18"/>
      <c r="D46" s="19" t="s">
        <v>59</v>
      </c>
      <c r="E46" s="38" t="s">
        <v>75</v>
      </c>
      <c r="F46" s="70"/>
      <c r="G46" s="64"/>
      <c r="H46" s="18"/>
      <c r="I46" s="21"/>
    </row>
    <row r="47" spans="1:9" s="99" customFormat="1" x14ac:dyDescent="0.2">
      <c r="A47" s="16">
        <f>'[1]Page 1'!$A$54</f>
        <v>0</v>
      </c>
      <c r="B47" s="25"/>
      <c r="C47" s="18">
        <f>+C43+1</f>
        <v>27</v>
      </c>
      <c r="D47" s="1" t="s">
        <v>6</v>
      </c>
      <c r="E47" s="11"/>
      <c r="F47" s="18">
        <f>'[1]Page 1'!$F$54</f>
        <v>1630</v>
      </c>
      <c r="G47" s="25"/>
      <c r="H47" s="18">
        <f>'[1]Page 1'!$H$54</f>
        <v>2040</v>
      </c>
      <c r="I47" s="26"/>
    </row>
    <row r="48" spans="1:9" s="99" customFormat="1" x14ac:dyDescent="0.2">
      <c r="A48" s="16">
        <f>'[1]Page 1'!$A$55</f>
        <v>30264.26</v>
      </c>
      <c r="B48" s="25"/>
      <c r="C48" s="18">
        <f>+C47+1</f>
        <v>28</v>
      </c>
      <c r="D48" s="1" t="s">
        <v>13</v>
      </c>
      <c r="E48" s="11"/>
      <c r="F48" s="18">
        <f>'[1]Page 1'!$F$55</f>
        <v>30210</v>
      </c>
      <c r="G48" s="25"/>
      <c r="H48" s="18">
        <f>'[1]Page 1'!$H$55</f>
        <v>35110</v>
      </c>
      <c r="I48" s="26"/>
    </row>
    <row r="49" spans="1:10" s="99" customFormat="1" x14ac:dyDescent="0.2">
      <c r="A49" s="16"/>
      <c r="B49" s="25">
        <f>SUM(A46:A48)</f>
        <v>30264.26</v>
      </c>
      <c r="C49" s="18">
        <f>+C48+1</f>
        <v>29</v>
      </c>
      <c r="D49" s="19" t="s">
        <v>7</v>
      </c>
      <c r="E49" s="38"/>
      <c r="F49" s="18"/>
      <c r="G49" s="25">
        <f>SUM(F47:F48)</f>
        <v>31840</v>
      </c>
      <c r="H49" s="18"/>
      <c r="I49" s="26">
        <f>SUM(H47:H48)</f>
        <v>37150</v>
      </c>
      <c r="J49" s="109"/>
    </row>
    <row r="50" spans="1:10" s="99" customFormat="1" x14ac:dyDescent="0.2">
      <c r="A50" s="16"/>
      <c r="B50" s="25">
        <f>'[1]Page 1'!$B$58</f>
        <v>34380</v>
      </c>
      <c r="C50" s="18">
        <f>C49+1</f>
        <v>30</v>
      </c>
      <c r="D50" s="19" t="s">
        <v>8</v>
      </c>
      <c r="E50" s="38"/>
      <c r="F50" s="18"/>
      <c r="G50" s="25">
        <f>'[1]Page 1'!$G$58</f>
        <v>0</v>
      </c>
      <c r="H50" s="18"/>
      <c r="I50" s="26">
        <f>-'[3]605- Emergency Planning'!$Q$14</f>
        <v>0</v>
      </c>
    </row>
    <row r="51" spans="1:10" s="99" customFormat="1" x14ac:dyDescent="0.2">
      <c r="A51" s="27"/>
      <c r="B51" s="28">
        <f>+B49-B50</f>
        <v>-4115.7400000000016</v>
      </c>
      <c r="C51" s="29">
        <f>+C50+1</f>
        <v>31</v>
      </c>
      <c r="D51" s="30" t="s">
        <v>20</v>
      </c>
      <c r="E51" s="49"/>
      <c r="F51" s="29"/>
      <c r="G51" s="30">
        <f t="shared" ref="G51" si="6">+G49-G50</f>
        <v>31840</v>
      </c>
      <c r="H51" s="29"/>
      <c r="I51" s="32">
        <f t="shared" ref="I51" si="7">+I49-I50</f>
        <v>37150</v>
      </c>
    </row>
    <row r="52" spans="1:10" s="99" customFormat="1" x14ac:dyDescent="0.2">
      <c r="A52" s="23"/>
      <c r="B52" s="5"/>
      <c r="C52" s="24"/>
      <c r="D52" s="34" t="s">
        <v>15</v>
      </c>
      <c r="E52" s="44"/>
      <c r="F52" s="85"/>
      <c r="G52" s="154"/>
      <c r="H52" s="24"/>
      <c r="I52" s="36"/>
    </row>
    <row r="53" spans="1:10" s="99" customFormat="1" ht="15" customHeight="1" x14ac:dyDescent="0.2">
      <c r="A53" s="68"/>
      <c r="B53" s="64"/>
      <c r="C53" s="70"/>
      <c r="D53" s="64"/>
      <c r="E53" s="92"/>
      <c r="F53" s="70"/>
      <c r="G53" s="69"/>
      <c r="H53" s="70"/>
      <c r="I53" s="71"/>
    </row>
    <row r="54" spans="1:10" s="99" customFormat="1" ht="15" customHeight="1" x14ac:dyDescent="0.2">
      <c r="A54" s="16"/>
      <c r="B54" s="17"/>
      <c r="C54" s="1"/>
      <c r="D54" s="19" t="s">
        <v>23</v>
      </c>
      <c r="E54" s="38" t="s">
        <v>76</v>
      </c>
      <c r="F54" s="18"/>
      <c r="G54" s="1"/>
      <c r="H54" s="18"/>
      <c r="I54" s="21"/>
    </row>
    <row r="55" spans="1:10" s="99" customFormat="1" ht="12.75" customHeight="1" x14ac:dyDescent="0.2">
      <c r="A55" s="16">
        <f>'[1]Page 1'!$A$63</f>
        <v>20926.439999999999</v>
      </c>
      <c r="B55" s="1"/>
      <c r="C55" s="18">
        <f>+C51+1</f>
        <v>32</v>
      </c>
      <c r="D55" s="1" t="s">
        <v>5</v>
      </c>
      <c r="E55" s="38"/>
      <c r="F55" s="18">
        <f>'[1]Page 1'!$F$63</f>
        <v>22200</v>
      </c>
      <c r="G55" s="1"/>
      <c r="H55" s="18">
        <f>'[1]Page 1'!$H$63</f>
        <v>22200</v>
      </c>
      <c r="I55" s="21"/>
    </row>
    <row r="56" spans="1:10" s="99" customFormat="1" ht="12.75" customHeight="1" x14ac:dyDescent="0.2">
      <c r="A56" s="16">
        <f>'[1]Page 1'!$A$64</f>
        <v>135295.84</v>
      </c>
      <c r="B56" s="1"/>
      <c r="C56" s="18">
        <f>+C55+1</f>
        <v>33</v>
      </c>
      <c r="D56" s="1" t="s">
        <v>13</v>
      </c>
      <c r="E56" s="11"/>
      <c r="F56" s="24">
        <f>'[1]Page 1'!$F$64</f>
        <v>141010</v>
      </c>
      <c r="G56" s="1"/>
      <c r="H56" s="24">
        <f>'[1]Page 1'!$H$64</f>
        <v>137370</v>
      </c>
      <c r="I56" s="21"/>
    </row>
    <row r="57" spans="1:10" s="99" customFormat="1" ht="12.75" customHeight="1" x14ac:dyDescent="0.2">
      <c r="A57" s="27"/>
      <c r="B57" s="25">
        <f>SUM(A55:A56)</f>
        <v>156222.28</v>
      </c>
      <c r="C57" s="1">
        <f>+C56+1</f>
        <v>34</v>
      </c>
      <c r="D57" s="19" t="s">
        <v>7</v>
      </c>
      <c r="E57" s="38"/>
      <c r="F57" s="29"/>
      <c r="G57" s="25">
        <f t="shared" ref="G57" si="8">SUM(F55:F56)</f>
        <v>163210</v>
      </c>
      <c r="H57" s="29"/>
      <c r="I57" s="26">
        <f t="shared" ref="I57" si="9">SUM(H55:H56)</f>
        <v>159570</v>
      </c>
    </row>
    <row r="58" spans="1:10" s="99" customFormat="1" ht="15" customHeight="1" x14ac:dyDescent="0.2">
      <c r="A58" s="27"/>
      <c r="B58" s="28">
        <f>+B57</f>
        <v>156222.28</v>
      </c>
      <c r="C58" s="37">
        <f>C57+1</f>
        <v>35</v>
      </c>
      <c r="D58" s="30" t="s">
        <v>14</v>
      </c>
      <c r="E58" s="40"/>
      <c r="F58" s="29"/>
      <c r="G58" s="28">
        <f>+G57</f>
        <v>163210</v>
      </c>
      <c r="H58" s="29"/>
      <c r="I58" s="32">
        <f>+I57</f>
        <v>159570</v>
      </c>
    </row>
    <row r="59" spans="1:10" s="99" customFormat="1" ht="15" customHeight="1" x14ac:dyDescent="0.2">
      <c r="A59" s="23"/>
      <c r="B59" s="43"/>
      <c r="C59" s="5"/>
      <c r="D59" s="34" t="s">
        <v>15</v>
      </c>
      <c r="E59" s="50"/>
      <c r="F59" s="24"/>
      <c r="G59" s="43"/>
      <c r="H59" s="24"/>
      <c r="I59" s="45"/>
    </row>
    <row r="60" spans="1:10" x14ac:dyDescent="0.2">
      <c r="A60" s="81"/>
      <c r="B60" s="76"/>
      <c r="C60" s="79"/>
      <c r="D60" s="76"/>
      <c r="E60" s="96"/>
      <c r="F60" s="79"/>
      <c r="G60" s="82"/>
      <c r="H60" s="79"/>
      <c r="I60" s="83"/>
    </row>
    <row r="61" spans="1:10" x14ac:dyDescent="0.2">
      <c r="B61" s="77"/>
      <c r="C61" s="70"/>
      <c r="D61" s="19" t="s">
        <v>24</v>
      </c>
      <c r="E61" s="38" t="s">
        <v>77</v>
      </c>
      <c r="G61" s="77"/>
      <c r="H61" s="70"/>
      <c r="I61" s="80"/>
    </row>
    <row r="62" spans="1:10" ht="12.75" customHeight="1" x14ac:dyDescent="0.2">
      <c r="A62" s="16"/>
      <c r="B62" s="25"/>
      <c r="C62" s="18"/>
      <c r="D62" s="19" t="s">
        <v>25</v>
      </c>
      <c r="E62" s="38"/>
      <c r="F62" s="18"/>
      <c r="G62" s="25"/>
      <c r="H62" s="18"/>
      <c r="I62" s="26"/>
    </row>
    <row r="63" spans="1:10" x14ac:dyDescent="0.2">
      <c r="A63" s="16">
        <f>'[1]Page 2'!$A$9</f>
        <v>231481.35</v>
      </c>
      <c r="B63" s="1"/>
      <c r="C63" s="18">
        <f>C58+1</f>
        <v>36</v>
      </c>
      <c r="D63" s="1" t="s">
        <v>5</v>
      </c>
      <c r="E63" s="11"/>
      <c r="F63" s="18">
        <f>'[1]Page 2'!$F$9</f>
        <v>223440</v>
      </c>
      <c r="G63" s="1"/>
      <c r="H63" s="18">
        <f>'[1]Page 2'!$H$9</f>
        <v>245480</v>
      </c>
      <c r="I63" s="21"/>
    </row>
    <row r="64" spans="1:10" x14ac:dyDescent="0.2">
      <c r="A64" s="16">
        <f>'[1]Page 2'!$A$10</f>
        <v>0</v>
      </c>
      <c r="B64" s="1"/>
      <c r="C64" s="18">
        <f>+C63+1</f>
        <v>37</v>
      </c>
      <c r="D64" s="1" t="s">
        <v>6</v>
      </c>
      <c r="E64" s="11"/>
      <c r="F64" s="18">
        <f>'[1]Page 2'!$F$10</f>
        <v>123490</v>
      </c>
      <c r="G64" s="1"/>
      <c r="H64" s="18">
        <f>'[1]Page 2'!$H$10</f>
        <v>153930</v>
      </c>
      <c r="I64" s="21"/>
    </row>
    <row r="65" spans="1:9" x14ac:dyDescent="0.2">
      <c r="A65" s="16">
        <f>'[1]Page 2'!$A$11</f>
        <v>481.85</v>
      </c>
      <c r="B65" s="1"/>
      <c r="C65" s="18">
        <f>+C64+1</f>
        <v>38</v>
      </c>
      <c r="D65" s="1" t="s">
        <v>16</v>
      </c>
      <c r="E65" s="11"/>
      <c r="F65" s="18">
        <f>'[1]Page 2'!$F$11</f>
        <v>7900</v>
      </c>
      <c r="G65" s="1"/>
      <c r="H65" s="18">
        <f>'[1]Page 2'!$H$11</f>
        <v>5000</v>
      </c>
      <c r="I65" s="21"/>
    </row>
    <row r="66" spans="1:9" x14ac:dyDescent="0.2">
      <c r="A66" s="16">
        <f>'[1]Page 2'!$A$12</f>
        <v>37834.089999999989</v>
      </c>
      <c r="B66" s="1"/>
      <c r="C66" s="18">
        <f>+C65+1</f>
        <v>39</v>
      </c>
      <c r="D66" s="1" t="s">
        <v>13</v>
      </c>
      <c r="E66" s="11"/>
      <c r="F66" s="18">
        <f>'[1]Page 2'!$F$12</f>
        <v>55490</v>
      </c>
      <c r="G66" s="1"/>
      <c r="H66" s="18">
        <f>'[1]Page 2'!$H$12</f>
        <v>37790</v>
      </c>
      <c r="I66" s="21"/>
    </row>
    <row r="67" spans="1:9" x14ac:dyDescent="0.2">
      <c r="A67" s="23">
        <f>'[1]Page 2'!$A$14</f>
        <v>30.14</v>
      </c>
      <c r="B67" s="1"/>
      <c r="C67" s="18">
        <f>C66+1</f>
        <v>40</v>
      </c>
      <c r="D67" s="1" t="s">
        <v>21</v>
      </c>
      <c r="E67" s="11"/>
      <c r="F67" s="24">
        <f>'[1]Page 2'!$F$14</f>
        <v>0</v>
      </c>
      <c r="G67" s="1"/>
      <c r="H67" s="24">
        <f>'[1]Page 2'!$H$14</f>
        <v>0</v>
      </c>
      <c r="I67" s="21"/>
    </row>
    <row r="68" spans="1:9" x14ac:dyDescent="0.2">
      <c r="A68" s="16"/>
      <c r="B68" s="19">
        <f>SUM(A63:A67)</f>
        <v>269827.43</v>
      </c>
      <c r="C68" s="18">
        <f>C67+1</f>
        <v>41</v>
      </c>
      <c r="D68" s="19" t="s">
        <v>7</v>
      </c>
      <c r="E68" s="38"/>
      <c r="F68" s="18"/>
      <c r="G68" s="25">
        <f>SUM(F63:F67)</f>
        <v>410320</v>
      </c>
      <c r="H68" s="18"/>
      <c r="I68" s="26">
        <f>SUM(H63:H67)</f>
        <v>442200</v>
      </c>
    </row>
    <row r="69" spans="1:9" x14ac:dyDescent="0.2">
      <c r="A69" s="16"/>
      <c r="B69" s="19">
        <f>'[1]Page 2'!$B$16</f>
        <v>3</v>
      </c>
      <c r="C69" s="18">
        <f>C68+1</f>
        <v>42</v>
      </c>
      <c r="D69" s="19" t="s">
        <v>8</v>
      </c>
      <c r="E69" s="38"/>
      <c r="F69" s="18"/>
      <c r="G69" s="25">
        <f>'[1]Page 2'!$G$16</f>
        <v>0</v>
      </c>
      <c r="H69" s="18"/>
      <c r="I69" s="26">
        <v>0</v>
      </c>
    </row>
    <row r="70" spans="1:9" x14ac:dyDescent="0.2">
      <c r="A70" s="27"/>
      <c r="B70" s="30">
        <f>++B68+-B69</f>
        <v>269824.43</v>
      </c>
      <c r="C70" s="29">
        <f>C69+1</f>
        <v>43</v>
      </c>
      <c r="D70" s="30" t="s">
        <v>14</v>
      </c>
      <c r="E70" s="49"/>
      <c r="F70" s="29"/>
      <c r="G70" s="28">
        <f>++G68</f>
        <v>410320</v>
      </c>
      <c r="H70" s="29"/>
      <c r="I70" s="32">
        <f>++I68</f>
        <v>442200</v>
      </c>
    </row>
    <row r="71" spans="1:9" ht="13.5" thickBot="1" x14ac:dyDescent="0.25">
      <c r="A71" s="130"/>
      <c r="B71" s="131"/>
      <c r="C71" s="132"/>
      <c r="D71" s="133" t="s">
        <v>15</v>
      </c>
      <c r="E71" s="135"/>
      <c r="F71" s="132"/>
      <c r="G71" s="131"/>
      <c r="H71" s="132"/>
      <c r="I71" s="134"/>
    </row>
  </sheetData>
  <phoneticPr fontId="0" type="noConversion"/>
  <pageMargins left="0.39370078740157483" right="0.39370078740157483" top="0.51181102362204722" bottom="0.19685039370078741" header="0.51181102362204722" footer="0.51181102362204722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I60"/>
  <sheetViews>
    <sheetView zoomScaleNormal="100" workbookViewId="0">
      <selection activeCell="K26" sqref="K26"/>
    </sheetView>
  </sheetViews>
  <sheetFormatPr defaultColWidth="9.140625" defaultRowHeight="12.75" x14ac:dyDescent="0.2"/>
  <cols>
    <col min="1" max="1" width="7.5703125" style="99" customWidth="1"/>
    <col min="2" max="2" width="9.42578125" style="99" customWidth="1"/>
    <col min="3" max="3" width="3" style="99" bestFit="1" customWidth="1"/>
    <col min="4" max="4" width="26.42578125" style="99" customWidth="1"/>
    <col min="5" max="5" width="5.85546875" style="99" customWidth="1"/>
    <col min="6" max="6" width="8.42578125" style="99" customWidth="1"/>
    <col min="7" max="7" width="8.85546875" style="99" customWidth="1"/>
    <col min="8" max="8" width="8.42578125" style="99" customWidth="1"/>
    <col min="9" max="9" width="9.85546875" style="99" customWidth="1"/>
    <col min="10" max="16384" width="9.140625" style="99"/>
  </cols>
  <sheetData>
    <row r="1" spans="1:9" x14ac:dyDescent="0.2">
      <c r="A1" s="177"/>
      <c r="B1" s="120"/>
      <c r="C1" s="120"/>
      <c r="D1" s="120"/>
      <c r="E1" s="119" t="str">
        <f>+SUMMARY!E1</f>
        <v xml:space="preserve">Great Council </v>
      </c>
      <c r="F1" s="120"/>
      <c r="G1" s="120"/>
      <c r="H1" s="120"/>
      <c r="I1" s="121"/>
    </row>
    <row r="2" spans="1:9" ht="13.5" thickBot="1" x14ac:dyDescent="0.25">
      <c r="A2" s="178"/>
      <c r="B2" s="123"/>
      <c r="C2" s="123"/>
      <c r="D2" s="123"/>
      <c r="E2" s="122" t="str">
        <f>'Page 1'!B2:I2</f>
        <v>Revenue Estimates 2022-23</v>
      </c>
      <c r="F2" s="123"/>
      <c r="G2" s="123"/>
      <c r="H2" s="123"/>
      <c r="I2" s="124"/>
    </row>
    <row r="3" spans="1:9" x14ac:dyDescent="0.2">
      <c r="A3" s="125" t="str">
        <f>'Page 1'!A3:B3</f>
        <v>2020-21</v>
      </c>
      <c r="B3" s="126"/>
      <c r="C3" s="3"/>
      <c r="D3" s="3" t="s">
        <v>0</v>
      </c>
      <c r="E3" s="4" t="s">
        <v>1</v>
      </c>
      <c r="F3" s="129" t="str">
        <f>'Page 1'!F3:G3</f>
        <v>2021-22</v>
      </c>
      <c r="G3" s="126"/>
      <c r="H3" s="127" t="str">
        <f>'Page 1'!H3:I3</f>
        <v>2022-23</v>
      </c>
      <c r="I3" s="128"/>
    </row>
    <row r="4" spans="1:9" ht="27" customHeight="1" x14ac:dyDescent="0.2">
      <c r="A4" s="115" t="s">
        <v>9</v>
      </c>
      <c r="B4" s="116"/>
      <c r="C4" s="5"/>
      <c r="D4" s="5"/>
      <c r="E4" s="6" t="s">
        <v>2</v>
      </c>
      <c r="F4" s="137" t="s">
        <v>10</v>
      </c>
      <c r="G4" s="138"/>
      <c r="H4" s="117" t="s">
        <v>11</v>
      </c>
      <c r="I4" s="118"/>
    </row>
    <row r="5" spans="1:9" x14ac:dyDescent="0.2">
      <c r="A5" s="7" t="s">
        <v>3</v>
      </c>
      <c r="B5" s="8" t="s">
        <v>3</v>
      </c>
      <c r="C5" s="9" t="s">
        <v>4</v>
      </c>
      <c r="D5" s="10" t="s">
        <v>12</v>
      </c>
      <c r="E5" s="11"/>
      <c r="F5" s="12" t="s">
        <v>3</v>
      </c>
      <c r="G5" s="8" t="s">
        <v>3</v>
      </c>
      <c r="H5" s="12" t="s">
        <v>3</v>
      </c>
      <c r="I5" s="13" t="s">
        <v>3</v>
      </c>
    </row>
    <row r="6" spans="1:9" ht="12.75" customHeight="1" x14ac:dyDescent="0.2">
      <c r="A6" s="81"/>
      <c r="B6" s="97"/>
      <c r="C6" s="79"/>
      <c r="D6" s="93"/>
      <c r="E6" s="100"/>
      <c r="F6" s="79"/>
      <c r="G6" s="97"/>
      <c r="H6" s="79"/>
      <c r="I6" s="94"/>
    </row>
    <row r="7" spans="1:9" x14ac:dyDescent="0.2">
      <c r="A7" s="68"/>
      <c r="B7" s="77"/>
      <c r="C7" s="70"/>
      <c r="D7" s="19" t="s">
        <v>26</v>
      </c>
      <c r="E7" s="38" t="s">
        <v>78</v>
      </c>
      <c r="F7" s="70"/>
      <c r="G7" s="77"/>
      <c r="H7" s="70"/>
      <c r="I7" s="80"/>
    </row>
    <row r="8" spans="1:9" x14ac:dyDescent="0.2">
      <c r="A8" s="68"/>
      <c r="B8" s="77"/>
      <c r="C8" s="70"/>
      <c r="D8" s="19" t="s">
        <v>27</v>
      </c>
      <c r="E8" s="38"/>
      <c r="F8" s="70"/>
      <c r="G8" s="77"/>
      <c r="H8" s="70"/>
      <c r="I8" s="80"/>
    </row>
    <row r="9" spans="1:9" x14ac:dyDescent="0.2">
      <c r="A9" s="16">
        <f>'[1]Page 2'!$A$23</f>
        <v>10235</v>
      </c>
      <c r="B9" s="25"/>
      <c r="C9" s="18">
        <f>1</f>
        <v>1</v>
      </c>
      <c r="D9" s="1" t="s">
        <v>13</v>
      </c>
      <c r="E9" s="38"/>
      <c r="F9" s="18">
        <f>'[1]Page 2'!$F$23</f>
        <v>10500</v>
      </c>
      <c r="G9" s="19"/>
      <c r="H9" s="18">
        <f>'[1]Page 2'!$H$23</f>
        <v>10850</v>
      </c>
      <c r="I9" s="26"/>
    </row>
    <row r="10" spans="1:9" x14ac:dyDescent="0.2">
      <c r="A10" s="23">
        <f>'[1]Page 2'!$A$24</f>
        <v>82841.149999999994</v>
      </c>
      <c r="B10" s="25"/>
      <c r="C10" s="18">
        <f>+C9+1</f>
        <v>2</v>
      </c>
      <c r="D10" s="1" t="s">
        <v>21</v>
      </c>
      <c r="E10" s="38"/>
      <c r="F10" s="24">
        <f>'[1]Page 2'!$F$24</f>
        <v>84640</v>
      </c>
      <c r="G10" s="19"/>
      <c r="H10" s="24">
        <f>'[1]Page 2'!$H$24</f>
        <v>109410</v>
      </c>
      <c r="I10" s="26"/>
    </row>
    <row r="11" spans="1:9" x14ac:dyDescent="0.2">
      <c r="A11" s="16"/>
      <c r="B11" s="25">
        <f>SUM(A9:A10)</f>
        <v>93076.15</v>
      </c>
      <c r="C11" s="18">
        <f>C10+1</f>
        <v>3</v>
      </c>
      <c r="D11" s="19" t="s">
        <v>7</v>
      </c>
      <c r="E11" s="38"/>
      <c r="F11" s="18"/>
      <c r="G11" s="19">
        <f>SUM(F9:F10)</f>
        <v>95140</v>
      </c>
      <c r="H11" s="18"/>
      <c r="I11" s="26">
        <f>SUM(H9:H10)</f>
        <v>120260</v>
      </c>
    </row>
    <row r="12" spans="1:9" x14ac:dyDescent="0.2">
      <c r="A12" s="27"/>
      <c r="B12" s="30">
        <f>B11</f>
        <v>93076.15</v>
      </c>
      <c r="C12" s="29">
        <f>C11+1</f>
        <v>4</v>
      </c>
      <c r="D12" s="30" t="s">
        <v>14</v>
      </c>
      <c r="E12" s="49"/>
      <c r="F12" s="29"/>
      <c r="G12" s="30">
        <f>G11</f>
        <v>95140</v>
      </c>
      <c r="H12" s="29"/>
      <c r="I12" s="32">
        <f>I11</f>
        <v>120260</v>
      </c>
    </row>
    <row r="13" spans="1:9" x14ac:dyDescent="0.2">
      <c r="A13" s="16"/>
      <c r="B13" s="25"/>
      <c r="C13" s="18"/>
      <c r="D13" s="19" t="s">
        <v>15</v>
      </c>
      <c r="E13" s="38"/>
      <c r="F13" s="18"/>
      <c r="G13" s="25"/>
      <c r="H13" s="18"/>
      <c r="I13" s="26"/>
    </row>
    <row r="14" spans="1:9" ht="8.25" customHeight="1" x14ac:dyDescent="0.2">
      <c r="A14" s="81"/>
      <c r="B14" s="97"/>
      <c r="C14" s="79"/>
      <c r="D14" s="93"/>
      <c r="E14" s="100"/>
      <c r="F14" s="79"/>
      <c r="G14" s="97"/>
      <c r="H14" s="79"/>
      <c r="I14" s="94"/>
    </row>
    <row r="15" spans="1:9" x14ac:dyDescent="0.2">
      <c r="A15" s="16"/>
      <c r="B15" s="25"/>
      <c r="C15" s="18"/>
      <c r="D15" s="19" t="s">
        <v>28</v>
      </c>
      <c r="E15" s="38" t="s">
        <v>79</v>
      </c>
      <c r="F15" s="18"/>
      <c r="G15" s="25"/>
      <c r="H15" s="18"/>
      <c r="I15" s="26"/>
    </row>
    <row r="16" spans="1:9" x14ac:dyDescent="0.2">
      <c r="A16" s="23">
        <f>'[1]Page 2'!$A$32</f>
        <v>86137.279999999984</v>
      </c>
      <c r="B16" s="19"/>
      <c r="C16" s="18">
        <f>+C12+1</f>
        <v>5</v>
      </c>
      <c r="D16" s="1" t="s">
        <v>5</v>
      </c>
      <c r="E16" s="38"/>
      <c r="F16" s="24">
        <f>'[1]Page 2'!$F$32</f>
        <v>87500</v>
      </c>
      <c r="G16" s="25"/>
      <c r="H16" s="24">
        <f>'[1]Page 2'!$H$32</f>
        <v>88000</v>
      </c>
      <c r="I16" s="26"/>
    </row>
    <row r="17" spans="1:9" x14ac:dyDescent="0.2">
      <c r="A17" s="16"/>
      <c r="B17" s="19">
        <f>A16</f>
        <v>86137.279999999984</v>
      </c>
      <c r="C17" s="18">
        <f>+C16+1</f>
        <v>6</v>
      </c>
      <c r="D17" s="19" t="s">
        <v>7</v>
      </c>
      <c r="E17" s="38"/>
      <c r="F17" s="18"/>
      <c r="G17" s="25">
        <f>F16</f>
        <v>87500</v>
      </c>
      <c r="H17" s="18"/>
      <c r="I17" s="26">
        <f>H16</f>
        <v>88000</v>
      </c>
    </row>
    <row r="18" spans="1:9" x14ac:dyDescent="0.2">
      <c r="A18" s="16"/>
      <c r="B18" s="19">
        <f>'[1]Page 2'!$B$34</f>
        <v>-68813.33</v>
      </c>
      <c r="C18" s="18">
        <f>C17+1</f>
        <v>7</v>
      </c>
      <c r="D18" s="19" t="s">
        <v>8</v>
      </c>
      <c r="E18" s="38"/>
      <c r="F18" s="18"/>
      <c r="G18" s="25">
        <f>-'[4]648'!$E$12</f>
        <v>0</v>
      </c>
      <c r="H18" s="18"/>
      <c r="I18" s="26">
        <f>-'[4]648'!$Q$12</f>
        <v>0</v>
      </c>
    </row>
    <row r="19" spans="1:9" x14ac:dyDescent="0.2">
      <c r="A19" s="27"/>
      <c r="B19" s="28">
        <f>B17-B18</f>
        <v>154950.60999999999</v>
      </c>
      <c r="C19" s="29">
        <f>C18+1</f>
        <v>8</v>
      </c>
      <c r="D19" s="30" t="s">
        <v>14</v>
      </c>
      <c r="E19" s="49"/>
      <c r="F19" s="29"/>
      <c r="G19" s="28">
        <f>G17-G18</f>
        <v>87500</v>
      </c>
      <c r="H19" s="29"/>
      <c r="I19" s="32">
        <f>I17-I18</f>
        <v>88000</v>
      </c>
    </row>
    <row r="20" spans="1:9" x14ac:dyDescent="0.2">
      <c r="A20" s="23"/>
      <c r="B20" s="34"/>
      <c r="C20" s="24"/>
      <c r="D20" s="34" t="s">
        <v>15</v>
      </c>
      <c r="E20" s="50"/>
      <c r="F20" s="24"/>
      <c r="G20" s="34"/>
      <c r="H20" s="24"/>
      <c r="I20" s="45"/>
    </row>
    <row r="21" spans="1:9" ht="10.5" customHeight="1" x14ac:dyDescent="0.2">
      <c r="A21" s="16"/>
      <c r="B21" s="19"/>
      <c r="C21" s="18"/>
      <c r="D21" s="19"/>
      <c r="E21" s="11"/>
      <c r="F21" s="18"/>
      <c r="G21" s="19"/>
      <c r="H21" s="18"/>
      <c r="I21" s="26"/>
    </row>
    <row r="22" spans="1:9" x14ac:dyDescent="0.2">
      <c r="A22" s="16"/>
      <c r="B22" s="17"/>
      <c r="C22" s="18"/>
      <c r="D22" s="19" t="s">
        <v>29</v>
      </c>
      <c r="E22" s="38" t="s">
        <v>80</v>
      </c>
      <c r="F22" s="18"/>
      <c r="G22" s="1"/>
      <c r="H22" s="18"/>
      <c r="I22" s="21"/>
    </row>
    <row r="23" spans="1:9" x14ac:dyDescent="0.2">
      <c r="A23" s="23">
        <f>'[1]Page 2'!$A$40</f>
        <v>132814</v>
      </c>
      <c r="B23" s="17"/>
      <c r="C23" s="18">
        <f>+C19+1</f>
        <v>9</v>
      </c>
      <c r="D23" s="1" t="s">
        <v>13</v>
      </c>
      <c r="E23" s="11"/>
      <c r="F23" s="24">
        <f>'[1]Page 2'!$F$40</f>
        <v>18000</v>
      </c>
      <c r="G23" s="1"/>
      <c r="H23" s="24">
        <f>'[1]Page 2'!$H$40</f>
        <v>23000</v>
      </c>
      <c r="I23" s="21"/>
    </row>
    <row r="24" spans="1:9" x14ac:dyDescent="0.2">
      <c r="A24" s="16"/>
      <c r="B24" s="25">
        <f>SUM(A23:A23)</f>
        <v>132814</v>
      </c>
      <c r="C24" s="18">
        <f>C23+1</f>
        <v>10</v>
      </c>
      <c r="D24" s="19" t="s">
        <v>7</v>
      </c>
      <c r="E24" s="11"/>
      <c r="F24" s="18"/>
      <c r="G24" s="19">
        <f>SUM(F23:F23)</f>
        <v>18000</v>
      </c>
      <c r="H24" s="18"/>
      <c r="I24" s="26">
        <f>SUM(H23:H23)</f>
        <v>23000</v>
      </c>
    </row>
    <row r="25" spans="1:9" x14ac:dyDescent="0.2">
      <c r="A25" s="51"/>
      <c r="B25" s="19">
        <f>'[1]Page 2'!$B$43</f>
        <v>3615925.8</v>
      </c>
      <c r="C25" s="18">
        <f>+C24+1</f>
        <v>11</v>
      </c>
      <c r="D25" s="19" t="s">
        <v>8</v>
      </c>
      <c r="E25" s="46"/>
      <c r="F25" s="52"/>
      <c r="G25" s="19">
        <f>'[1]Page 2'!$G$43</f>
        <v>886680</v>
      </c>
      <c r="H25" s="52"/>
      <c r="I25" s="26">
        <f>'[1]Page 2'!$I$43</f>
        <v>1447940</v>
      </c>
    </row>
    <row r="26" spans="1:9" x14ac:dyDescent="0.2">
      <c r="A26" s="53"/>
      <c r="B26" s="30">
        <f>B24-B25</f>
        <v>-3483111.8</v>
      </c>
      <c r="C26" s="29">
        <f>+C25+1</f>
        <v>12</v>
      </c>
      <c r="D26" s="30" t="s">
        <v>14</v>
      </c>
      <c r="E26" s="55"/>
      <c r="F26" s="54"/>
      <c r="G26" s="30">
        <f t="shared" ref="G26" si="0">G24-G25</f>
        <v>-868680</v>
      </c>
      <c r="H26" s="54"/>
      <c r="I26" s="32">
        <f t="shared" ref="I26" si="1">I24-I25</f>
        <v>-1424940</v>
      </c>
    </row>
    <row r="27" spans="1:9" x14ac:dyDescent="0.2">
      <c r="A27" s="115"/>
      <c r="B27" s="43"/>
      <c r="C27" s="24"/>
      <c r="D27" s="34" t="s">
        <v>15</v>
      </c>
      <c r="E27" s="50"/>
      <c r="F27" s="117"/>
      <c r="G27" s="34"/>
      <c r="H27" s="117"/>
      <c r="I27" s="45"/>
    </row>
    <row r="28" spans="1:9" x14ac:dyDescent="0.2">
      <c r="A28" s="111"/>
      <c r="B28" s="77"/>
      <c r="C28" s="70"/>
      <c r="D28" s="78"/>
      <c r="E28" s="92"/>
      <c r="F28" s="112"/>
      <c r="G28" s="78"/>
      <c r="H28" s="112"/>
      <c r="I28" s="80"/>
    </row>
    <row r="29" spans="1:9" x14ac:dyDescent="0.2">
      <c r="A29" s="16"/>
      <c r="B29" s="17"/>
      <c r="C29" s="18"/>
      <c r="D29" s="19" t="s">
        <v>30</v>
      </c>
      <c r="E29" s="38" t="s">
        <v>81</v>
      </c>
      <c r="F29" s="18"/>
      <c r="G29" s="1"/>
      <c r="H29" s="18"/>
      <c r="I29" s="21"/>
    </row>
    <row r="30" spans="1:9" x14ac:dyDescent="0.2">
      <c r="A30" s="16">
        <f>'[1]Page 2'!$A$48</f>
        <v>41419.81</v>
      </c>
      <c r="B30" s="17"/>
      <c r="C30" s="18">
        <f>C26+1</f>
        <v>13</v>
      </c>
      <c r="D30" s="1" t="s">
        <v>13</v>
      </c>
      <c r="E30" s="11"/>
      <c r="F30" s="18">
        <f>'[1]Page 2'!$F$48</f>
        <v>18270</v>
      </c>
      <c r="G30" s="1"/>
      <c r="H30" s="18">
        <f>'[1]Page 2'!$H$48</f>
        <v>8700</v>
      </c>
      <c r="I30" s="21"/>
    </row>
    <row r="31" spans="1:9" x14ac:dyDescent="0.2">
      <c r="A31" s="23">
        <f>'[1]Page 2'!$A$49</f>
        <v>222321.55</v>
      </c>
      <c r="B31" s="17"/>
      <c r="C31" s="18">
        <f t="shared" ref="C31:C34" si="2">+C30+1</f>
        <v>14</v>
      </c>
      <c r="D31" s="1" t="s">
        <v>21</v>
      </c>
      <c r="E31" s="11"/>
      <c r="F31" s="24">
        <f>'[1]Page 2'!$F$49</f>
        <v>33000</v>
      </c>
      <c r="G31" s="1"/>
      <c r="H31" s="24">
        <f>'[1]Page 2'!$H$49</f>
        <v>8000</v>
      </c>
      <c r="I31" s="21"/>
    </row>
    <row r="32" spans="1:9" x14ac:dyDescent="0.2">
      <c r="A32" s="16"/>
      <c r="B32" s="25">
        <f>SUM(A30:A31)</f>
        <v>263741.36</v>
      </c>
      <c r="C32" s="18">
        <f>C31+1</f>
        <v>15</v>
      </c>
      <c r="D32" s="19" t="s">
        <v>7</v>
      </c>
      <c r="E32" s="11"/>
      <c r="F32" s="18"/>
      <c r="G32" s="19">
        <f>SUM(F30:F31)</f>
        <v>51270</v>
      </c>
      <c r="H32" s="18"/>
      <c r="I32" s="26">
        <f>SUM(H30:H31)</f>
        <v>16700</v>
      </c>
    </row>
    <row r="33" spans="1:9" x14ac:dyDescent="0.2">
      <c r="A33" s="16"/>
      <c r="B33" s="19">
        <f>'[1]Page 2'!$B$52</f>
        <v>366987.05</v>
      </c>
      <c r="C33" s="18">
        <f t="shared" si="2"/>
        <v>16</v>
      </c>
      <c r="D33" s="19" t="s">
        <v>8</v>
      </c>
      <c r="E33" s="11"/>
      <c r="F33" s="18"/>
      <c r="G33" s="19">
        <f>'[1]Page 2'!$G$52</f>
        <v>224930</v>
      </c>
      <c r="H33" s="18"/>
      <c r="I33" s="26">
        <f>'[1]Page 2'!$I$52</f>
        <v>104620</v>
      </c>
    </row>
    <row r="34" spans="1:9" x14ac:dyDescent="0.2">
      <c r="A34" s="27"/>
      <c r="B34" s="28">
        <f>B32-B33</f>
        <v>-103245.69</v>
      </c>
      <c r="C34" s="29">
        <f t="shared" si="2"/>
        <v>17</v>
      </c>
      <c r="D34" s="30" t="s">
        <v>20</v>
      </c>
      <c r="E34" s="49"/>
      <c r="F34" s="29"/>
      <c r="G34" s="30">
        <f>G32-G33</f>
        <v>-173660</v>
      </c>
      <c r="H34" s="29"/>
      <c r="I34" s="32">
        <f>I32-I33-1</f>
        <v>-87921</v>
      </c>
    </row>
    <row r="35" spans="1:9" x14ac:dyDescent="0.2">
      <c r="A35" s="16"/>
      <c r="B35" s="17"/>
      <c r="C35" s="18"/>
      <c r="D35" s="19" t="s">
        <v>15</v>
      </c>
      <c r="E35" s="38"/>
      <c r="F35" s="18"/>
      <c r="G35" s="1"/>
      <c r="H35" s="18"/>
      <c r="I35" s="21"/>
    </row>
    <row r="36" spans="1:9" x14ac:dyDescent="0.2">
      <c r="A36" s="81"/>
      <c r="B36" s="82"/>
      <c r="C36" s="76"/>
      <c r="D36" s="93"/>
      <c r="E36" s="100"/>
      <c r="F36" s="79"/>
      <c r="G36" s="76"/>
      <c r="H36" s="79"/>
      <c r="I36" s="83"/>
    </row>
    <row r="37" spans="1:9" x14ac:dyDescent="0.2">
      <c r="A37" s="68"/>
      <c r="B37" s="77"/>
      <c r="C37" s="70"/>
      <c r="D37" s="19" t="s">
        <v>31</v>
      </c>
      <c r="E37" s="38" t="s">
        <v>82</v>
      </c>
      <c r="F37" s="70"/>
      <c r="G37" s="78"/>
      <c r="H37" s="70"/>
      <c r="I37" s="80"/>
    </row>
    <row r="38" spans="1:9" x14ac:dyDescent="0.2">
      <c r="A38" s="16">
        <f>'[1]Page 2'!$A$57</f>
        <v>13747.970000000001</v>
      </c>
      <c r="B38" s="1"/>
      <c r="C38" s="18">
        <f>+C34+1</f>
        <v>18</v>
      </c>
      <c r="D38" s="1" t="s">
        <v>13</v>
      </c>
      <c r="E38" s="11"/>
      <c r="F38" s="18">
        <f>'[1]Page 2'!$F$57</f>
        <v>0</v>
      </c>
      <c r="G38" s="1"/>
      <c r="H38" s="18">
        <f>'[1]Page 2'!$H$57</f>
        <v>0</v>
      </c>
      <c r="I38" s="21"/>
    </row>
    <row r="39" spans="1:9" x14ac:dyDescent="0.2">
      <c r="A39" s="16">
        <f>'[1]Page 2'!$A$58</f>
        <v>0</v>
      </c>
      <c r="B39" s="1"/>
      <c r="C39" s="18">
        <f>C38+1</f>
        <v>19</v>
      </c>
      <c r="D39" s="1" t="s">
        <v>97</v>
      </c>
      <c r="E39" s="11"/>
      <c r="F39" s="18">
        <f>'[1]Page 2'!$F$58</f>
        <v>0</v>
      </c>
      <c r="G39" s="1"/>
      <c r="H39" s="18">
        <f>'[1]Page 2'!$H$58</f>
        <v>250000</v>
      </c>
      <c r="I39" s="21"/>
    </row>
    <row r="40" spans="1:9" x14ac:dyDescent="0.2">
      <c r="A40" s="27"/>
      <c r="B40" s="25">
        <f>SUM(A38:A39)</f>
        <v>13747.970000000001</v>
      </c>
      <c r="C40" s="18">
        <f>C39+1</f>
        <v>20</v>
      </c>
      <c r="D40" s="19" t="s">
        <v>7</v>
      </c>
      <c r="E40" s="11"/>
      <c r="F40" s="29"/>
      <c r="G40" s="19">
        <f>SUM(F38:F39)</f>
        <v>0</v>
      </c>
      <c r="H40" s="29"/>
      <c r="I40" s="26">
        <f>SUM(H38:H39)</f>
        <v>250000</v>
      </c>
    </row>
    <row r="41" spans="1:9" x14ac:dyDescent="0.2">
      <c r="A41" s="16"/>
      <c r="B41" s="19">
        <f>'[1]Page 2'!$B$60</f>
        <v>182411.89</v>
      </c>
      <c r="C41" s="18">
        <f>+C40+1</f>
        <v>21</v>
      </c>
      <c r="D41" s="19" t="s">
        <v>8</v>
      </c>
      <c r="E41" s="11"/>
      <c r="F41" s="18"/>
      <c r="G41" s="19">
        <f>'[1]Page 2'!$G$60</f>
        <v>460950</v>
      </c>
      <c r="H41" s="18"/>
      <c r="I41" s="26">
        <f>'[1]Page 2'!$I$60</f>
        <v>343880</v>
      </c>
    </row>
    <row r="42" spans="1:9" x14ac:dyDescent="0.2">
      <c r="A42" s="27"/>
      <c r="B42" s="28">
        <f>B40-B41</f>
        <v>-168663.92</v>
      </c>
      <c r="C42" s="29">
        <f>+C41+1</f>
        <v>22</v>
      </c>
      <c r="D42" s="30" t="s">
        <v>20</v>
      </c>
      <c r="E42" s="49"/>
      <c r="F42" s="29"/>
      <c r="G42" s="30">
        <f>G40-G41</f>
        <v>-460950</v>
      </c>
      <c r="H42" s="29"/>
      <c r="I42" s="32">
        <f>I40-I41</f>
        <v>-93880</v>
      </c>
    </row>
    <row r="43" spans="1:9" x14ac:dyDescent="0.2">
      <c r="A43" s="16"/>
      <c r="B43" s="17"/>
      <c r="C43" s="18"/>
      <c r="D43" s="19" t="s">
        <v>15</v>
      </c>
      <c r="E43" s="11"/>
      <c r="F43" s="18"/>
      <c r="G43" s="1"/>
      <c r="H43" s="18"/>
      <c r="I43" s="21"/>
    </row>
    <row r="44" spans="1:9" x14ac:dyDescent="0.2">
      <c r="A44" s="23"/>
      <c r="B44" s="33"/>
      <c r="C44" s="24"/>
      <c r="D44" s="34"/>
      <c r="E44" s="50"/>
      <c r="F44" s="24"/>
      <c r="G44" s="5"/>
      <c r="H44" s="24"/>
      <c r="I44" s="36"/>
    </row>
    <row r="45" spans="1:9" x14ac:dyDescent="0.2">
      <c r="A45" s="68"/>
      <c r="B45" s="77"/>
      <c r="C45" s="70"/>
      <c r="D45" s="19" t="s">
        <v>57</v>
      </c>
      <c r="E45" s="38" t="s">
        <v>83</v>
      </c>
      <c r="F45" s="70"/>
      <c r="G45" s="77"/>
      <c r="H45" s="70"/>
      <c r="I45" s="80"/>
    </row>
    <row r="46" spans="1:9" x14ac:dyDescent="0.2">
      <c r="A46" s="16">
        <f>'[1]Page 3'!A8</f>
        <v>472160.01999999996</v>
      </c>
      <c r="B46" s="25"/>
      <c r="C46" s="18">
        <f>C42+1</f>
        <v>23</v>
      </c>
      <c r="D46" s="1" t="s">
        <v>5</v>
      </c>
      <c r="E46" s="38"/>
      <c r="F46" s="18">
        <f>'[1]Page 3'!F8</f>
        <v>445290</v>
      </c>
      <c r="G46" s="19"/>
      <c r="H46" s="18">
        <f>'[1]Page 3'!H8</f>
        <v>473440</v>
      </c>
      <c r="I46" s="26"/>
    </row>
    <row r="47" spans="1:9" x14ac:dyDescent="0.2">
      <c r="A47" s="16">
        <f>'[1]Page 3'!A9</f>
        <v>0</v>
      </c>
      <c r="B47" s="25"/>
      <c r="C47" s="18">
        <f>+C46+1</f>
        <v>24</v>
      </c>
      <c r="D47" s="1" t="s">
        <v>6</v>
      </c>
      <c r="E47" s="11"/>
      <c r="F47" s="18">
        <f>'[1]Page 3'!F9</f>
        <v>29080</v>
      </c>
      <c r="G47" s="19"/>
      <c r="H47" s="18">
        <f>'[1]Page 3'!H9</f>
        <v>36410</v>
      </c>
      <c r="I47" s="26"/>
    </row>
    <row r="48" spans="1:9" x14ac:dyDescent="0.2">
      <c r="A48" s="16">
        <f>'[1]Page 3'!A10</f>
        <v>-273.10000000000002</v>
      </c>
      <c r="B48" s="25"/>
      <c r="C48" s="18">
        <f>+C47+1</f>
        <v>25</v>
      </c>
      <c r="D48" s="1" t="s">
        <v>16</v>
      </c>
      <c r="E48" s="11"/>
      <c r="F48" s="18">
        <f>'[1]Page 3'!F10</f>
        <v>2500</v>
      </c>
      <c r="G48" s="19"/>
      <c r="H48" s="18">
        <f>'[1]Page 3'!H10</f>
        <v>0</v>
      </c>
      <c r="I48" s="26"/>
    </row>
    <row r="49" spans="1:9" x14ac:dyDescent="0.2">
      <c r="A49" s="16">
        <f>'[1]Page 3'!A11</f>
        <v>161197.32999999999</v>
      </c>
      <c r="B49" s="17"/>
      <c r="C49" s="18">
        <f>+C48+1</f>
        <v>26</v>
      </c>
      <c r="D49" s="1" t="s">
        <v>13</v>
      </c>
      <c r="E49" s="11"/>
      <c r="F49" s="18">
        <f>'[1]Page 3'!F11</f>
        <v>158670</v>
      </c>
      <c r="G49" s="1"/>
      <c r="H49" s="18">
        <f>'[1]Page 3'!H11</f>
        <v>121040</v>
      </c>
      <c r="I49" s="21"/>
    </row>
    <row r="50" spans="1:9" x14ac:dyDescent="0.2">
      <c r="A50" s="23">
        <f>'[1]Page 3'!$A$12</f>
        <v>13603.06</v>
      </c>
      <c r="B50" s="17"/>
      <c r="C50" s="18">
        <f>+C49+1</f>
        <v>27</v>
      </c>
      <c r="D50" s="1" t="s">
        <v>21</v>
      </c>
      <c r="E50" s="11"/>
      <c r="F50" s="24">
        <f>'[1]Page 3'!F12</f>
        <v>15000</v>
      </c>
      <c r="G50" s="1"/>
      <c r="H50" s="24">
        <f>'[1]Page 3'!$H$12</f>
        <v>15000</v>
      </c>
      <c r="I50" s="21"/>
    </row>
    <row r="51" spans="1:9" x14ac:dyDescent="0.2">
      <c r="A51" s="16"/>
      <c r="B51" s="25">
        <f>SUM(A46:A50)</f>
        <v>646687.31000000006</v>
      </c>
      <c r="C51" s="18">
        <f>C50+1</f>
        <v>28</v>
      </c>
      <c r="D51" s="19" t="s">
        <v>7</v>
      </c>
      <c r="E51" s="11"/>
      <c r="F51" s="18"/>
      <c r="G51" s="25">
        <f>SUM(F46:F50)</f>
        <v>650540</v>
      </c>
      <c r="H51" s="18"/>
      <c r="I51" s="26">
        <f>SUM(H46:H50)</f>
        <v>645890</v>
      </c>
    </row>
    <row r="52" spans="1:9" x14ac:dyDescent="0.2">
      <c r="A52" s="16"/>
      <c r="B52" s="25">
        <f>'[1]Page 3'!$B$15</f>
        <v>50169.14</v>
      </c>
      <c r="C52" s="18">
        <f>+C51+1</f>
        <v>29</v>
      </c>
      <c r="D52" s="19" t="s">
        <v>8</v>
      </c>
      <c r="E52" s="11"/>
      <c r="F52" s="18"/>
      <c r="G52" s="25">
        <f>'[1]Page 3'!$G$15</f>
        <v>0</v>
      </c>
      <c r="H52" s="18"/>
      <c r="I52" s="26">
        <f>-SUM('[5]810'!$Q$42:$Q$45)</f>
        <v>0</v>
      </c>
    </row>
    <row r="53" spans="1:9" x14ac:dyDescent="0.2">
      <c r="A53" s="27"/>
      <c r="B53" s="28">
        <f>+B51-B52</f>
        <v>596518.17000000004</v>
      </c>
      <c r="C53" s="29">
        <f>C52+1</f>
        <v>30</v>
      </c>
      <c r="D53" s="30" t="s">
        <v>14</v>
      </c>
      <c r="E53" s="49"/>
      <c r="F53" s="29"/>
      <c r="G53" s="28">
        <f>+G51-G52</f>
        <v>650540</v>
      </c>
      <c r="H53" s="29"/>
      <c r="I53" s="32">
        <f>+I51-I52</f>
        <v>645890</v>
      </c>
    </row>
    <row r="54" spans="1:9" x14ac:dyDescent="0.2">
      <c r="A54" s="23"/>
      <c r="B54" s="43"/>
      <c r="C54" s="24"/>
      <c r="D54" s="34" t="s">
        <v>15</v>
      </c>
      <c r="E54" s="50"/>
      <c r="F54" s="24"/>
      <c r="G54" s="43"/>
      <c r="H54" s="24"/>
      <c r="I54" s="45"/>
    </row>
    <row r="55" spans="1:9" x14ac:dyDescent="0.2">
      <c r="A55" s="68"/>
      <c r="B55" s="77"/>
      <c r="C55" s="70"/>
      <c r="D55" s="78"/>
      <c r="E55" s="92"/>
      <c r="F55" s="70"/>
      <c r="G55" s="77"/>
      <c r="H55" s="70"/>
      <c r="I55" s="80"/>
    </row>
    <row r="56" spans="1:9" ht="25.5" x14ac:dyDescent="0.2">
      <c r="A56" s="16"/>
      <c r="B56" s="25"/>
      <c r="C56" s="18"/>
      <c r="D56" s="110" t="s">
        <v>64</v>
      </c>
      <c r="E56" s="38" t="s">
        <v>84</v>
      </c>
      <c r="F56" s="18"/>
      <c r="G56" s="25"/>
      <c r="H56" s="18"/>
      <c r="I56" s="26"/>
    </row>
    <row r="57" spans="1:9" x14ac:dyDescent="0.2">
      <c r="A57" s="23">
        <f>'[1]Page 3'!$A$21</f>
        <v>147714.16</v>
      </c>
      <c r="B57" s="17"/>
      <c r="C57" s="18">
        <f>C53+1</f>
        <v>31</v>
      </c>
      <c r="D57" s="1" t="s">
        <v>13</v>
      </c>
      <c r="E57" s="11"/>
      <c r="F57" s="24">
        <f>'[1]Page 3'!$F$21</f>
        <v>0</v>
      </c>
      <c r="G57" s="1"/>
      <c r="H57" s="24">
        <f>'[1]Page 3'!$H$21</f>
        <v>0</v>
      </c>
      <c r="I57" s="21"/>
    </row>
    <row r="58" spans="1:9" x14ac:dyDescent="0.2">
      <c r="A58" s="16"/>
      <c r="B58" s="25">
        <f>SUM(A57:A57)</f>
        <v>147714.16</v>
      </c>
      <c r="C58" s="18">
        <f>C57+1</f>
        <v>32</v>
      </c>
      <c r="D58" s="19" t="s">
        <v>7</v>
      </c>
      <c r="E58" s="11"/>
      <c r="F58" s="18"/>
      <c r="G58" s="25">
        <f>SUM(F57:F57)</f>
        <v>0</v>
      </c>
      <c r="H58" s="18"/>
      <c r="I58" s="26">
        <f>SUM(H57:H57)</f>
        <v>0</v>
      </c>
    </row>
    <row r="59" spans="1:9" x14ac:dyDescent="0.2">
      <c r="A59" s="27"/>
      <c r="B59" s="28">
        <f>+B58</f>
        <v>147714.16</v>
      </c>
      <c r="C59" s="29">
        <f>C58+1</f>
        <v>33</v>
      </c>
      <c r="D59" s="30" t="s">
        <v>14</v>
      </c>
      <c r="E59" s="49"/>
      <c r="F59" s="29"/>
      <c r="G59" s="28">
        <f>+G58</f>
        <v>0</v>
      </c>
      <c r="H59" s="29"/>
      <c r="I59" s="32">
        <f>+I58</f>
        <v>0</v>
      </c>
    </row>
    <row r="60" spans="1:9" ht="13.5" thickBot="1" x14ac:dyDescent="0.25">
      <c r="A60" s="87"/>
      <c r="B60" s="88"/>
      <c r="C60" s="132"/>
      <c r="D60" s="133" t="s">
        <v>15</v>
      </c>
      <c r="E60" s="136"/>
      <c r="F60" s="132"/>
      <c r="G60" s="131"/>
      <c r="H60" s="132"/>
      <c r="I60" s="134"/>
    </row>
  </sheetData>
  <pageMargins left="0.70866141732283472" right="0.70866141732283472" top="0.74803149606299213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J75"/>
  <sheetViews>
    <sheetView zoomScaleNormal="100" workbookViewId="0">
      <selection activeCell="L16" sqref="L16:L18"/>
    </sheetView>
  </sheetViews>
  <sheetFormatPr defaultColWidth="9.140625" defaultRowHeight="12.75" x14ac:dyDescent="0.2"/>
  <cols>
    <col min="1" max="1" width="7.85546875" style="99" customWidth="1"/>
    <col min="2" max="2" width="9.140625" style="99" customWidth="1"/>
    <col min="3" max="3" width="6.140625" style="99" bestFit="1" customWidth="1"/>
    <col min="4" max="4" width="32.42578125" style="99" customWidth="1"/>
    <col min="5" max="5" width="6.42578125" style="99" customWidth="1"/>
    <col min="6" max="6" width="7.85546875" style="99" customWidth="1"/>
    <col min="7" max="7" width="9.140625" style="99" customWidth="1"/>
    <col min="8" max="8" width="7.85546875" style="99" customWidth="1"/>
    <col min="9" max="9" width="9.140625" style="99" customWidth="1"/>
    <col min="10" max="16384" width="9.140625" style="99"/>
  </cols>
  <sheetData>
    <row r="1" spans="1:9" x14ac:dyDescent="0.2">
      <c r="A1" s="177"/>
      <c r="B1" s="120"/>
      <c r="C1" s="120"/>
      <c r="D1" s="120"/>
      <c r="E1" s="119" t="str">
        <f>+SUMMARY!E1</f>
        <v xml:space="preserve">Great Council </v>
      </c>
      <c r="F1" s="120"/>
      <c r="G1" s="120"/>
      <c r="H1" s="120"/>
      <c r="I1" s="121"/>
    </row>
    <row r="2" spans="1:9" ht="13.5" thickBot="1" x14ac:dyDescent="0.25">
      <c r="A2" s="178"/>
      <c r="B2" s="123"/>
      <c r="C2" s="123"/>
      <c r="D2" s="123"/>
      <c r="E2" s="122" t="str">
        <f>'Page 1'!B2:I2</f>
        <v>Revenue Estimates 2022-23</v>
      </c>
      <c r="F2" s="123"/>
      <c r="G2" s="123"/>
      <c r="H2" s="123"/>
      <c r="I2" s="124"/>
    </row>
    <row r="3" spans="1:9" x14ac:dyDescent="0.2">
      <c r="A3" s="125" t="str">
        <f>'Page 1'!A3:B3</f>
        <v>2020-21</v>
      </c>
      <c r="B3" s="126"/>
      <c r="C3" s="3"/>
      <c r="D3" s="3" t="s">
        <v>0</v>
      </c>
      <c r="E3" s="4" t="s">
        <v>39</v>
      </c>
      <c r="F3" s="129" t="str">
        <f>'Page 1'!F3:G3</f>
        <v>2021-22</v>
      </c>
      <c r="G3" s="126"/>
      <c r="H3" s="127" t="str">
        <f>'Page 1'!H3:I3</f>
        <v>2022-23</v>
      </c>
      <c r="I3" s="128"/>
    </row>
    <row r="4" spans="1:9" ht="24" customHeight="1" x14ac:dyDescent="0.2">
      <c r="A4" s="115" t="s">
        <v>9</v>
      </c>
      <c r="B4" s="116"/>
      <c r="C4" s="5"/>
      <c r="D4" s="5"/>
      <c r="E4" s="6" t="s">
        <v>2</v>
      </c>
      <c r="F4" s="137" t="s">
        <v>10</v>
      </c>
      <c r="G4" s="138"/>
      <c r="H4" s="117" t="s">
        <v>11</v>
      </c>
      <c r="I4" s="118"/>
    </row>
    <row r="5" spans="1:9" x14ac:dyDescent="0.2">
      <c r="A5" s="158" t="s">
        <v>3</v>
      </c>
      <c r="B5" s="159" t="s">
        <v>3</v>
      </c>
      <c r="C5" s="160" t="s">
        <v>4</v>
      </c>
      <c r="D5" s="161" t="s">
        <v>12</v>
      </c>
      <c r="E5" s="162"/>
      <c r="F5" s="163" t="s">
        <v>3</v>
      </c>
      <c r="G5" s="159" t="s">
        <v>3</v>
      </c>
      <c r="H5" s="163" t="s">
        <v>3</v>
      </c>
      <c r="I5" s="164" t="s">
        <v>3</v>
      </c>
    </row>
    <row r="6" spans="1:9" x14ac:dyDescent="0.2">
      <c r="A6" s="7"/>
      <c r="B6" s="8"/>
      <c r="C6" s="9"/>
      <c r="D6" s="10"/>
      <c r="E6" s="11"/>
      <c r="F6" s="12"/>
      <c r="G6" s="8"/>
      <c r="H6" s="12"/>
      <c r="I6" s="13"/>
    </row>
    <row r="7" spans="1:9" x14ac:dyDescent="0.2">
      <c r="A7" s="16"/>
      <c r="B7" s="25"/>
      <c r="C7" s="18"/>
      <c r="D7" s="19" t="s">
        <v>33</v>
      </c>
      <c r="E7" s="38" t="s">
        <v>85</v>
      </c>
      <c r="F7" s="18"/>
      <c r="G7" s="25"/>
      <c r="H7" s="18"/>
      <c r="I7" s="26"/>
    </row>
    <row r="8" spans="1:9" x14ac:dyDescent="0.2">
      <c r="A8" s="16">
        <f>'[1]Page 3'!$A$27</f>
        <v>0</v>
      </c>
      <c r="B8" s="25"/>
      <c r="C8" s="18">
        <v>1</v>
      </c>
      <c r="D8" s="1" t="s">
        <v>6</v>
      </c>
      <c r="E8" s="11"/>
      <c r="F8" s="18">
        <f>'[1]Page 3'!$F$27</f>
        <v>14240</v>
      </c>
      <c r="G8" s="19"/>
      <c r="H8" s="18">
        <f>'[1]Page 3'!$H$27</f>
        <v>17820</v>
      </c>
      <c r="I8" s="26"/>
    </row>
    <row r="9" spans="1:9" x14ac:dyDescent="0.2">
      <c r="A9" s="16">
        <f>'[1]Page 3'!$A$28</f>
        <v>453035.21</v>
      </c>
      <c r="B9" s="17"/>
      <c r="C9" s="18">
        <f>+C8+1</f>
        <v>2</v>
      </c>
      <c r="D9" s="1" t="s">
        <v>13</v>
      </c>
      <c r="E9" s="11"/>
      <c r="F9" s="18">
        <f>'[1]Page 3'!$F$28</f>
        <v>699370</v>
      </c>
      <c r="G9" s="1"/>
      <c r="H9" s="18">
        <f>'[1]Page 3'!$H$28</f>
        <v>671919.57849723753</v>
      </c>
      <c r="I9" s="21"/>
    </row>
    <row r="10" spans="1:9" x14ac:dyDescent="0.2">
      <c r="A10" s="16">
        <f>'[1]Page 3'!$A$29</f>
        <v>288473.36</v>
      </c>
      <c r="B10" s="17"/>
      <c r="C10" s="18">
        <f t="shared" ref="C10:C12" si="0">+C9+1</f>
        <v>3</v>
      </c>
      <c r="D10" s="1" t="s">
        <v>21</v>
      </c>
      <c r="E10" s="11"/>
      <c r="F10" s="18">
        <f>'[1]Page 3'!$F$29</f>
        <v>286510</v>
      </c>
      <c r="G10" s="1"/>
      <c r="H10" s="18">
        <f>'[1]Page 3'!$H$29</f>
        <v>315000</v>
      </c>
      <c r="I10" s="21"/>
    </row>
    <row r="11" spans="1:9" x14ac:dyDescent="0.2">
      <c r="A11" s="23">
        <f>'[1]Page 3'!$A$31</f>
        <v>44411.92</v>
      </c>
      <c r="B11" s="25"/>
      <c r="C11" s="18">
        <f t="shared" si="0"/>
        <v>4</v>
      </c>
      <c r="D11" s="1" t="s">
        <v>40</v>
      </c>
      <c r="E11" s="11"/>
      <c r="F11" s="24">
        <f>'[1]Page 3'!$F$31</f>
        <v>29730</v>
      </c>
      <c r="G11" s="19"/>
      <c r="H11" s="24">
        <f>'[1]Page 3'!$H$31</f>
        <v>88300</v>
      </c>
      <c r="I11" s="26"/>
    </row>
    <row r="12" spans="1:9" x14ac:dyDescent="0.2">
      <c r="A12" s="16"/>
      <c r="B12" s="25">
        <f>SUM(A8:A11)</f>
        <v>785920.49000000011</v>
      </c>
      <c r="C12" s="18">
        <f t="shared" si="0"/>
        <v>5</v>
      </c>
      <c r="D12" s="19" t="s">
        <v>7</v>
      </c>
      <c r="E12" s="11"/>
      <c r="F12" s="18"/>
      <c r="G12" s="25">
        <f>SUM(F8:F11)</f>
        <v>1029850</v>
      </c>
      <c r="H12" s="18"/>
      <c r="I12" s="26">
        <f>SUM(H8:H11)</f>
        <v>1093039.5784972375</v>
      </c>
    </row>
    <row r="13" spans="1:9" x14ac:dyDescent="0.2">
      <c r="A13" s="16"/>
      <c r="B13" s="25">
        <f>'[1]Page 3'!$B$33</f>
        <v>94177.91</v>
      </c>
      <c r="C13" s="18">
        <f>+C12+1</f>
        <v>6</v>
      </c>
      <c r="D13" s="19" t="s">
        <v>8</v>
      </c>
      <c r="E13" s="11"/>
      <c r="F13" s="18"/>
      <c r="G13" s="25">
        <f>'[1]Page 3'!$G$33</f>
        <v>150070</v>
      </c>
      <c r="H13" s="18"/>
      <c r="I13" s="26">
        <f>'[1]Page 3'!$I$33</f>
        <v>102800</v>
      </c>
    </row>
    <row r="14" spans="1:9" x14ac:dyDescent="0.2">
      <c r="A14" s="27"/>
      <c r="B14" s="28">
        <f>B12-B13</f>
        <v>691742.58000000007</v>
      </c>
      <c r="C14" s="29">
        <f>C13+1</f>
        <v>7</v>
      </c>
      <c r="D14" s="30" t="s">
        <v>14</v>
      </c>
      <c r="E14" s="49"/>
      <c r="F14" s="29"/>
      <c r="G14" s="28">
        <f>G12-G13</f>
        <v>879780</v>
      </c>
      <c r="H14" s="30"/>
      <c r="I14" s="32">
        <f>I12-I13</f>
        <v>990239.57849723753</v>
      </c>
    </row>
    <row r="15" spans="1:9" x14ac:dyDescent="0.2">
      <c r="A15" s="23"/>
      <c r="B15" s="43"/>
      <c r="C15" s="24"/>
      <c r="D15" s="34" t="s">
        <v>15</v>
      </c>
      <c r="E15" s="50"/>
      <c r="F15" s="24"/>
      <c r="G15" s="43"/>
      <c r="H15" s="85"/>
      <c r="I15" s="153"/>
    </row>
    <row r="16" spans="1:9" x14ac:dyDescent="0.2">
      <c r="A16" s="68"/>
      <c r="B16" s="78"/>
      <c r="C16" s="70"/>
      <c r="D16" s="78"/>
      <c r="E16" s="98"/>
      <c r="F16" s="18"/>
      <c r="G16" s="25"/>
      <c r="H16" s="70"/>
      <c r="I16" s="80"/>
    </row>
    <row r="17" spans="1:9" x14ac:dyDescent="0.2">
      <c r="A17" s="16"/>
      <c r="B17" s="25"/>
      <c r="C17" s="18"/>
      <c r="D17" s="19" t="s">
        <v>34</v>
      </c>
      <c r="E17" s="38" t="s">
        <v>86</v>
      </c>
      <c r="F17" s="18"/>
      <c r="G17" s="25"/>
      <c r="H17" s="18"/>
      <c r="I17" s="26"/>
    </row>
    <row r="18" spans="1:9" x14ac:dyDescent="0.2">
      <c r="A18" s="16">
        <f>'[1]Page 3'!$A$39</f>
        <v>0</v>
      </c>
      <c r="B18" s="25"/>
      <c r="C18" s="18">
        <f>+C14+1</f>
        <v>8</v>
      </c>
      <c r="D18" s="1" t="s">
        <v>6</v>
      </c>
      <c r="E18" s="11"/>
      <c r="F18" s="18">
        <f>'[1]Page 3'!$F$39</f>
        <v>2850</v>
      </c>
      <c r="G18" s="19"/>
      <c r="H18" s="18">
        <f>'[1]Page 3'!$H$39</f>
        <v>3560</v>
      </c>
      <c r="I18" s="26"/>
    </row>
    <row r="19" spans="1:9" x14ac:dyDescent="0.2">
      <c r="A19" s="16">
        <f>'[1]Page 3'!$A$40</f>
        <v>0</v>
      </c>
      <c r="B19" s="25"/>
      <c r="C19" s="18">
        <f t="shared" ref="C19" si="1">+C18+1</f>
        <v>9</v>
      </c>
      <c r="D19" s="1" t="s">
        <v>13</v>
      </c>
      <c r="E19" s="11"/>
      <c r="F19" s="18">
        <f>'[1]Page 3'!$F$40</f>
        <v>440</v>
      </c>
      <c r="G19" s="19"/>
      <c r="H19" s="18">
        <f>'[1]Page 3'!$H$40</f>
        <v>380</v>
      </c>
      <c r="I19" s="26"/>
    </row>
    <row r="20" spans="1:9" x14ac:dyDescent="0.2">
      <c r="A20" s="23">
        <f>'[1]Page 3'!$A$41</f>
        <v>61897.32</v>
      </c>
      <c r="B20" s="25"/>
      <c r="C20" s="18">
        <f>+C19+1</f>
        <v>10</v>
      </c>
      <c r="D20" s="56" t="s">
        <v>21</v>
      </c>
      <c r="E20" s="11"/>
      <c r="F20" s="24">
        <f>'[1]Page 3'!$F$41</f>
        <v>63390</v>
      </c>
      <c r="G20" s="19"/>
      <c r="H20" s="24">
        <f>'[1]Page 3'!$H$41</f>
        <v>64820</v>
      </c>
      <c r="I20" s="26"/>
    </row>
    <row r="21" spans="1:9" x14ac:dyDescent="0.2">
      <c r="A21" s="16"/>
      <c r="B21" s="25">
        <f>SUM(A18:A20)</f>
        <v>61897.32</v>
      </c>
      <c r="C21" s="18">
        <f>+C20+1</f>
        <v>11</v>
      </c>
      <c r="D21" s="19" t="s">
        <v>7</v>
      </c>
      <c r="E21" s="11"/>
      <c r="F21" s="18"/>
      <c r="G21" s="25">
        <f>SUM(F18:F20)</f>
        <v>66680</v>
      </c>
      <c r="H21" s="18"/>
      <c r="I21" s="26">
        <f>SUM(H18:H20)</f>
        <v>68760</v>
      </c>
    </row>
    <row r="22" spans="1:9" x14ac:dyDescent="0.2">
      <c r="A22" s="16"/>
      <c r="B22" s="25">
        <f>'[1]Page 3'!$B$44</f>
        <v>0</v>
      </c>
      <c r="C22" s="18">
        <f>+C21+1</f>
        <v>12</v>
      </c>
      <c r="D22" s="19" t="s">
        <v>8</v>
      </c>
      <c r="E22" s="11"/>
      <c r="F22" s="18"/>
      <c r="G22" s="25">
        <f>'[1]Page 3'!$G$44</f>
        <v>0</v>
      </c>
      <c r="H22" s="18"/>
      <c r="I22" s="26">
        <f>'[1]Page 3'!$I$44</f>
        <v>0</v>
      </c>
    </row>
    <row r="23" spans="1:9" x14ac:dyDescent="0.2">
      <c r="A23" s="27"/>
      <c r="B23" s="28">
        <f>B21-B22</f>
        <v>61897.32</v>
      </c>
      <c r="C23" s="29">
        <f>C22+1</f>
        <v>13</v>
      </c>
      <c r="D23" s="30" t="s">
        <v>20</v>
      </c>
      <c r="E23" s="49"/>
      <c r="F23" s="29"/>
      <c r="G23" s="28">
        <f>G21-G22</f>
        <v>66680</v>
      </c>
      <c r="H23" s="29"/>
      <c r="I23" s="32">
        <f>I21-I22</f>
        <v>68760</v>
      </c>
    </row>
    <row r="24" spans="1:9" x14ac:dyDescent="0.2">
      <c r="A24" s="23"/>
      <c r="B24" s="43"/>
      <c r="C24" s="24"/>
      <c r="D24" s="34" t="s">
        <v>15</v>
      </c>
      <c r="E24" s="50"/>
      <c r="F24" s="85"/>
      <c r="G24" s="86"/>
      <c r="H24" s="85"/>
      <c r="I24" s="153"/>
    </row>
    <row r="25" spans="1:9" x14ac:dyDescent="0.2">
      <c r="A25" s="68"/>
      <c r="B25" s="69"/>
      <c r="C25" s="70"/>
      <c r="D25" s="109"/>
      <c r="E25" s="109"/>
      <c r="F25" s="70"/>
      <c r="G25" s="64"/>
      <c r="H25" s="70"/>
      <c r="I25" s="71"/>
    </row>
    <row r="26" spans="1:9" x14ac:dyDescent="0.2">
      <c r="A26" s="16"/>
      <c r="B26" s="25"/>
      <c r="C26" s="18"/>
      <c r="D26" s="19" t="s">
        <v>37</v>
      </c>
      <c r="E26" s="38" t="s">
        <v>87</v>
      </c>
      <c r="F26" s="18"/>
      <c r="G26" s="19"/>
      <c r="H26" s="18"/>
      <c r="I26" s="26"/>
    </row>
    <row r="27" spans="1:9" x14ac:dyDescent="0.2">
      <c r="A27" s="16">
        <f>'[1]Page 3'!$A$50</f>
        <v>549421.9</v>
      </c>
      <c r="B27" s="25"/>
      <c r="C27" s="18">
        <f>+C23+1</f>
        <v>14</v>
      </c>
      <c r="D27" s="1" t="s">
        <v>5</v>
      </c>
      <c r="E27" s="11"/>
      <c r="F27" s="18">
        <f>'[1]Page 3'!$F$50</f>
        <v>486640</v>
      </c>
      <c r="G27" s="19"/>
      <c r="H27" s="18">
        <f>'[1]Page 3'!$H$50</f>
        <v>519710</v>
      </c>
      <c r="I27" s="26"/>
    </row>
    <row r="28" spans="1:9" x14ac:dyDescent="0.2">
      <c r="A28" s="16">
        <f>'[1]Page 3'!$A$51</f>
        <v>0</v>
      </c>
      <c r="B28" s="25"/>
      <c r="C28" s="18">
        <f t="shared" ref="C28:C30" si="2">+C27+1</f>
        <v>15</v>
      </c>
      <c r="D28" s="1" t="s">
        <v>6</v>
      </c>
      <c r="E28" s="11"/>
      <c r="F28" s="18">
        <f>'[1]Page 3'!$F$51</f>
        <v>11390</v>
      </c>
      <c r="G28" s="19"/>
      <c r="H28" s="18">
        <f>'[1]Page 3'!$H$51</f>
        <v>14250</v>
      </c>
      <c r="I28" s="26"/>
    </row>
    <row r="29" spans="1:9" x14ac:dyDescent="0.2">
      <c r="A29" s="16">
        <f>'[1]Page 3'!$A$52</f>
        <v>5787.2300000000005</v>
      </c>
      <c r="B29" s="25"/>
      <c r="C29" s="18">
        <f t="shared" si="2"/>
        <v>16</v>
      </c>
      <c r="D29" s="1" t="s">
        <v>16</v>
      </c>
      <c r="E29" s="11"/>
      <c r="F29" s="18">
        <f>'[1]Page 3'!$F$52</f>
        <v>7800</v>
      </c>
      <c r="G29" s="19"/>
      <c r="H29" s="18">
        <f>'[1]Page 3'!$H$52</f>
        <v>5760</v>
      </c>
      <c r="I29" s="26"/>
    </row>
    <row r="30" spans="1:9" x14ac:dyDescent="0.2">
      <c r="A30" s="16">
        <f>'[1]Page 3'!$A$53</f>
        <v>8903.9500000000007</v>
      </c>
      <c r="B30" s="17"/>
      <c r="C30" s="18">
        <f t="shared" si="2"/>
        <v>17</v>
      </c>
      <c r="D30" s="1" t="s">
        <v>13</v>
      </c>
      <c r="E30" s="11"/>
      <c r="F30" s="18">
        <f>'[1]Page 3'!$F$53</f>
        <v>14210</v>
      </c>
      <c r="G30" s="1"/>
      <c r="H30" s="18">
        <f>'[1]Page 3'!$H$53</f>
        <v>4610</v>
      </c>
      <c r="I30" s="21"/>
    </row>
    <row r="31" spans="1:9" x14ac:dyDescent="0.2">
      <c r="A31" s="16"/>
      <c r="B31" s="25">
        <f>SUM(A27:A30)</f>
        <v>564113.07999999996</v>
      </c>
      <c r="C31" s="18">
        <f>C30+1</f>
        <v>18</v>
      </c>
      <c r="D31" s="19" t="s">
        <v>7</v>
      </c>
      <c r="E31" s="11"/>
      <c r="F31" s="18"/>
      <c r="G31" s="19">
        <f>SUM(F27:F30)</f>
        <v>520040</v>
      </c>
      <c r="H31" s="18"/>
      <c r="I31" s="26">
        <f>SUM(H27:H30)</f>
        <v>544330</v>
      </c>
    </row>
    <row r="32" spans="1:9" x14ac:dyDescent="0.2">
      <c r="A32" s="16"/>
      <c r="B32" s="19">
        <f>'[1]Page 3'!$B$56</f>
        <v>0</v>
      </c>
      <c r="C32" s="18">
        <f>C31+1</f>
        <v>19</v>
      </c>
      <c r="D32" s="19" t="s">
        <v>65</v>
      </c>
      <c r="E32" s="11"/>
      <c r="F32" s="18"/>
      <c r="G32" s="19">
        <f>-SUM('[6]830'!$E$41:$E$43)</f>
        <v>0</v>
      </c>
      <c r="H32" s="18"/>
      <c r="I32" s="26">
        <f>-SUM('[6]830'!$Q$41:$Q$43)</f>
        <v>0</v>
      </c>
    </row>
    <row r="33" spans="1:9" x14ac:dyDescent="0.2">
      <c r="A33" s="27"/>
      <c r="B33" s="28">
        <f>B31-B32</f>
        <v>564113.07999999996</v>
      </c>
      <c r="C33" s="29">
        <f>C32+1</f>
        <v>20</v>
      </c>
      <c r="D33" s="30" t="s">
        <v>20</v>
      </c>
      <c r="E33" s="49"/>
      <c r="F33" s="29"/>
      <c r="G33" s="28">
        <f>G31-G32</f>
        <v>520040</v>
      </c>
      <c r="H33" s="29"/>
      <c r="I33" s="32">
        <f>I31-I32</f>
        <v>544330</v>
      </c>
    </row>
    <row r="34" spans="1:9" x14ac:dyDescent="0.2">
      <c r="A34" s="23"/>
      <c r="B34" s="33"/>
      <c r="C34" s="24"/>
      <c r="D34" s="34" t="s">
        <v>15</v>
      </c>
      <c r="E34" s="44"/>
      <c r="F34" s="24"/>
      <c r="G34" s="5"/>
      <c r="H34" s="24"/>
      <c r="I34" s="36"/>
    </row>
    <row r="35" spans="1:9" x14ac:dyDescent="0.2">
      <c r="A35" s="68"/>
      <c r="B35" s="69"/>
      <c r="C35" s="70"/>
      <c r="D35" s="78"/>
      <c r="E35" s="98"/>
      <c r="F35" s="70"/>
      <c r="G35" s="64"/>
      <c r="H35" s="70"/>
      <c r="I35" s="71"/>
    </row>
    <row r="36" spans="1:9" ht="14.25" customHeight="1" x14ac:dyDescent="0.2">
      <c r="A36" s="16"/>
      <c r="B36" s="25"/>
      <c r="C36" s="18"/>
      <c r="D36" s="110" t="s">
        <v>60</v>
      </c>
      <c r="E36" s="38" t="s">
        <v>88</v>
      </c>
      <c r="F36" s="18"/>
      <c r="G36" s="19"/>
      <c r="H36" s="18"/>
      <c r="I36" s="26"/>
    </row>
    <row r="37" spans="1:9" x14ac:dyDescent="0.2">
      <c r="A37" s="16">
        <f>'[1]Page 4'!$A$8</f>
        <v>186058.52</v>
      </c>
      <c r="B37" s="25"/>
      <c r="C37" s="18">
        <f>C33+1</f>
        <v>21</v>
      </c>
      <c r="D37" s="1" t="s">
        <v>5</v>
      </c>
      <c r="E37" s="11"/>
      <c r="F37" s="18">
        <f>'[1]Page 4'!$F$8</f>
        <v>199400</v>
      </c>
      <c r="G37" s="19"/>
      <c r="H37" s="18">
        <f>'[1]Page 4'!$H$8</f>
        <v>166190</v>
      </c>
      <c r="I37" s="26"/>
    </row>
    <row r="38" spans="1:9" x14ac:dyDescent="0.2">
      <c r="A38" s="16">
        <f>'[1]Page 4'!$A$9</f>
        <v>0</v>
      </c>
      <c r="B38" s="25"/>
      <c r="C38" s="18">
        <f>+C37+1</f>
        <v>22</v>
      </c>
      <c r="D38" s="1" t="s">
        <v>6</v>
      </c>
      <c r="E38" s="11"/>
      <c r="F38" s="18">
        <f>'[1]Page 4'!$F$9</f>
        <v>14240</v>
      </c>
      <c r="G38" s="19"/>
      <c r="H38" s="18">
        <f>'[1]Page 4'!$H$9</f>
        <v>17820</v>
      </c>
      <c r="I38" s="26"/>
    </row>
    <row r="39" spans="1:9" x14ac:dyDescent="0.2">
      <c r="A39" s="16">
        <f>'[1]Page 4'!$A$10</f>
        <v>-132.30000000000001</v>
      </c>
      <c r="B39" s="25"/>
      <c r="C39" s="18">
        <f>+C38+1</f>
        <v>23</v>
      </c>
      <c r="D39" s="1" t="s">
        <v>16</v>
      </c>
      <c r="E39" s="11"/>
      <c r="F39" s="18">
        <f>'[1]Page 4'!$F$10</f>
        <v>400</v>
      </c>
      <c r="G39" s="19"/>
      <c r="H39" s="18">
        <f>'[1]Page 4'!$H$10</f>
        <v>300</v>
      </c>
      <c r="I39" s="26"/>
    </row>
    <row r="40" spans="1:9" x14ac:dyDescent="0.2">
      <c r="A40" s="23">
        <f>'[1]Page 4'!$A$11</f>
        <v>0</v>
      </c>
      <c r="B40" s="17"/>
      <c r="C40" s="18">
        <f>+C39+1</f>
        <v>24</v>
      </c>
      <c r="D40" s="1" t="s">
        <v>13</v>
      </c>
      <c r="E40" s="11"/>
      <c r="F40" s="24">
        <f>'[1]Page 4'!$F$11</f>
        <v>33220</v>
      </c>
      <c r="G40" s="1"/>
      <c r="H40" s="24">
        <f>'[1]Page 4'!$H$11</f>
        <v>5060</v>
      </c>
      <c r="I40" s="21"/>
    </row>
    <row r="41" spans="1:9" x14ac:dyDescent="0.2">
      <c r="A41" s="16"/>
      <c r="B41" s="25">
        <f>SUM(A37:A40)</f>
        <v>185926.22</v>
      </c>
      <c r="C41" s="18">
        <f>C40+1</f>
        <v>25</v>
      </c>
      <c r="D41" s="19" t="s">
        <v>7</v>
      </c>
      <c r="E41" s="11"/>
      <c r="F41" s="18"/>
      <c r="G41" s="19">
        <f>SUM(F37:F40)</f>
        <v>247260</v>
      </c>
      <c r="H41" s="18"/>
      <c r="I41" s="26">
        <f>SUM(H37:H40)</f>
        <v>189370</v>
      </c>
    </row>
    <row r="42" spans="1:9" x14ac:dyDescent="0.2">
      <c r="A42" s="27"/>
      <c r="B42" s="28">
        <f>B41</f>
        <v>185926.22</v>
      </c>
      <c r="C42" s="29">
        <f>C41+1</f>
        <v>26</v>
      </c>
      <c r="D42" s="30" t="s">
        <v>20</v>
      </c>
      <c r="E42" s="49"/>
      <c r="F42" s="29"/>
      <c r="G42" s="28">
        <f>G41</f>
        <v>247260</v>
      </c>
      <c r="H42" s="29"/>
      <c r="I42" s="32">
        <f>I41</f>
        <v>189370</v>
      </c>
    </row>
    <row r="43" spans="1:9" x14ac:dyDescent="0.2">
      <c r="A43" s="23"/>
      <c r="B43" s="33"/>
      <c r="C43" s="24"/>
      <c r="D43" s="34" t="s">
        <v>15</v>
      </c>
      <c r="E43" s="44"/>
      <c r="F43" s="24"/>
      <c r="G43" s="5"/>
      <c r="H43" s="24"/>
      <c r="I43" s="36"/>
    </row>
    <row r="44" spans="1:9" x14ac:dyDescent="0.2">
      <c r="A44" s="68"/>
      <c r="B44" s="77"/>
      <c r="C44" s="70"/>
      <c r="D44" s="78"/>
      <c r="E44" s="92"/>
      <c r="F44" s="70"/>
      <c r="G44" s="78"/>
      <c r="H44" s="70"/>
      <c r="I44" s="80"/>
    </row>
    <row r="45" spans="1:9" x14ac:dyDescent="0.2">
      <c r="A45" s="16"/>
      <c r="B45" s="17"/>
      <c r="C45" s="18"/>
      <c r="D45" s="19" t="s">
        <v>35</v>
      </c>
      <c r="E45" s="38" t="s">
        <v>89</v>
      </c>
      <c r="F45" s="18"/>
      <c r="G45" s="1"/>
      <c r="H45" s="18"/>
      <c r="I45" s="21"/>
    </row>
    <row r="46" spans="1:9" x14ac:dyDescent="0.2">
      <c r="A46" s="16">
        <f>'[1]Page 4'!$A$19</f>
        <v>247228.15</v>
      </c>
      <c r="B46" s="17"/>
      <c r="C46" s="18">
        <f>C42+1</f>
        <v>27</v>
      </c>
      <c r="D46" s="1" t="s">
        <v>5</v>
      </c>
      <c r="E46" s="11"/>
      <c r="F46" s="18">
        <f>'[1]Page 4'!$F$19</f>
        <v>249120</v>
      </c>
      <c r="G46" s="1"/>
      <c r="H46" s="18">
        <f>'[1]Page 4'!$H$19</f>
        <v>309190</v>
      </c>
      <c r="I46" s="21"/>
    </row>
    <row r="47" spans="1:9" x14ac:dyDescent="0.2">
      <c r="A47" s="16">
        <f>'[1]Page 4'!$A$20</f>
        <v>0</v>
      </c>
      <c r="B47" s="17"/>
      <c r="C47" s="18">
        <f>+C46+1</f>
        <v>28</v>
      </c>
      <c r="D47" s="1" t="s">
        <v>6</v>
      </c>
      <c r="E47" s="11"/>
      <c r="F47" s="18">
        <f>'[1]Page 4'!$F$20</f>
        <v>12820</v>
      </c>
      <c r="G47" s="1"/>
      <c r="H47" s="18">
        <f>'[1]Page 4'!$H$20</f>
        <v>21020</v>
      </c>
      <c r="I47" s="21"/>
    </row>
    <row r="48" spans="1:9" x14ac:dyDescent="0.2">
      <c r="A48" s="16">
        <f>'[1]Page 4'!$A$21</f>
        <v>0</v>
      </c>
      <c r="B48" s="17"/>
      <c r="C48" s="18">
        <f>+C47+1</f>
        <v>29</v>
      </c>
      <c r="D48" s="1" t="s">
        <v>16</v>
      </c>
      <c r="E48" s="11"/>
      <c r="F48" s="18">
        <f>'[1]Page 4'!$F$21</f>
        <v>720</v>
      </c>
      <c r="G48" s="1"/>
      <c r="H48" s="18">
        <f>'[1]Page 4'!$H$21</f>
        <v>250</v>
      </c>
      <c r="I48" s="21"/>
    </row>
    <row r="49" spans="1:10" x14ac:dyDescent="0.2">
      <c r="A49" s="23">
        <f>'[1]Page 4'!$A$22</f>
        <v>48871.360000000001</v>
      </c>
      <c r="B49" s="17"/>
      <c r="C49" s="18">
        <f>+C48+1</f>
        <v>30</v>
      </c>
      <c r="D49" s="1" t="s">
        <v>13</v>
      </c>
      <c r="E49" s="11"/>
      <c r="F49" s="24">
        <f>'[1]Page 4'!$F$22</f>
        <v>83470</v>
      </c>
      <c r="G49" s="1"/>
      <c r="H49" s="24">
        <f>'[1]Page 4'!$H$22</f>
        <v>44640</v>
      </c>
      <c r="I49" s="21"/>
    </row>
    <row r="50" spans="1:10" x14ac:dyDescent="0.2">
      <c r="A50" s="16"/>
      <c r="B50" s="25">
        <f>SUM(A46:A49)</f>
        <v>296099.51</v>
      </c>
      <c r="C50" s="18">
        <f>C49+1</f>
        <v>31</v>
      </c>
      <c r="D50" s="19" t="s">
        <v>7</v>
      </c>
      <c r="E50" s="11"/>
      <c r="F50" s="18"/>
      <c r="G50" s="19">
        <f>SUM(F46:F49)</f>
        <v>346130</v>
      </c>
      <c r="H50" s="18"/>
      <c r="I50" s="26">
        <f>SUM(H46:H49)</f>
        <v>375100</v>
      </c>
    </row>
    <row r="51" spans="1:10" x14ac:dyDescent="0.2">
      <c r="A51" s="16"/>
      <c r="B51" s="19">
        <f>'[1]Page 4'!$B$25</f>
        <v>19096.07</v>
      </c>
      <c r="C51" s="18">
        <f>+C50+1</f>
        <v>32</v>
      </c>
      <c r="D51" s="19" t="s">
        <v>8</v>
      </c>
      <c r="E51" s="11"/>
      <c r="F51" s="18"/>
      <c r="G51" s="19">
        <f>'[1]Page 4'!$G$25</f>
        <v>1060</v>
      </c>
      <c r="H51" s="18"/>
      <c r="I51" s="26">
        <f>'[1]Page 4'!$I$25</f>
        <v>0</v>
      </c>
      <c r="J51" s="109"/>
    </row>
    <row r="52" spans="1:10" x14ac:dyDescent="0.2">
      <c r="A52" s="27"/>
      <c r="B52" s="28">
        <f>B50-B51</f>
        <v>277003.44</v>
      </c>
      <c r="C52" s="29">
        <f>C51+1</f>
        <v>33</v>
      </c>
      <c r="D52" s="30" t="s">
        <v>14</v>
      </c>
      <c r="E52" s="49"/>
      <c r="F52" s="29"/>
      <c r="G52" s="30">
        <f>G50-G51</f>
        <v>345070</v>
      </c>
      <c r="H52" s="29"/>
      <c r="I52" s="32">
        <f>I50-I51</f>
        <v>375100</v>
      </c>
    </row>
    <row r="53" spans="1:10" ht="22.5" customHeight="1" x14ac:dyDescent="0.2">
      <c r="A53" s="23"/>
      <c r="B53" s="33"/>
      <c r="C53" s="24"/>
      <c r="D53" s="34" t="s">
        <v>15</v>
      </c>
      <c r="E53" s="50"/>
      <c r="F53" s="24"/>
      <c r="G53" s="5"/>
      <c r="H53" s="24"/>
      <c r="I53" s="36"/>
    </row>
    <row r="54" spans="1:10" x14ac:dyDescent="0.2">
      <c r="A54" s="16"/>
      <c r="B54" s="19"/>
      <c r="C54" s="18"/>
      <c r="D54" s="19"/>
      <c r="E54" s="11"/>
      <c r="F54" s="18"/>
      <c r="G54" s="19"/>
      <c r="H54" s="18"/>
      <c r="I54" s="26"/>
    </row>
    <row r="55" spans="1:10" x14ac:dyDescent="0.2">
      <c r="A55" s="16"/>
      <c r="B55" s="17"/>
      <c r="C55" s="18"/>
      <c r="D55" s="19" t="s">
        <v>66</v>
      </c>
      <c r="E55" s="38" t="s">
        <v>90</v>
      </c>
      <c r="F55" s="18"/>
      <c r="G55" s="1"/>
      <c r="H55" s="18"/>
      <c r="I55" s="21"/>
    </row>
    <row r="56" spans="1:10" x14ac:dyDescent="0.2">
      <c r="A56" s="16">
        <f>'[1]Page 4'!$A$31</f>
        <v>159633.78999999998</v>
      </c>
      <c r="B56" s="17"/>
      <c r="C56" s="18">
        <f>C52+1</f>
        <v>34</v>
      </c>
      <c r="D56" s="1" t="s">
        <v>5</v>
      </c>
      <c r="E56" s="11"/>
      <c r="F56" s="18">
        <f>'[1]Page 4'!$F$31</f>
        <v>194460</v>
      </c>
      <c r="G56" s="1"/>
      <c r="H56" s="18">
        <f>'[1]Page 4'!$H$31</f>
        <v>235180</v>
      </c>
      <c r="I56" s="21"/>
    </row>
    <row r="57" spans="1:10" x14ac:dyDescent="0.2">
      <c r="A57" s="16">
        <f>'[1]Page 4'!$A$32</f>
        <v>0</v>
      </c>
      <c r="B57" s="17"/>
      <c r="C57" s="18">
        <f>+C56+1</f>
        <v>35</v>
      </c>
      <c r="D57" s="1" t="s">
        <v>6</v>
      </c>
      <c r="E57" s="11"/>
      <c r="F57" s="18">
        <f>'[1]Page 4'!$F$32</f>
        <v>14810</v>
      </c>
      <c r="G57" s="1"/>
      <c r="H57" s="18">
        <f>'[1]Page 4'!$H$32</f>
        <v>22090</v>
      </c>
      <c r="I57" s="21"/>
    </row>
    <row r="58" spans="1:10" x14ac:dyDescent="0.2">
      <c r="A58" s="16">
        <f>'[1]Page 4'!$A$33</f>
        <v>0</v>
      </c>
      <c r="B58" s="17"/>
      <c r="C58" s="18">
        <f>+C57+1</f>
        <v>36</v>
      </c>
      <c r="D58" s="1" t="s">
        <v>16</v>
      </c>
      <c r="E58" s="11"/>
      <c r="F58" s="18">
        <f>'[1]Page 4'!$F$33</f>
        <v>150</v>
      </c>
      <c r="G58" s="1"/>
      <c r="H58" s="18">
        <f>'[1]Page 4'!$H$33</f>
        <v>650</v>
      </c>
      <c r="I58" s="21"/>
    </row>
    <row r="59" spans="1:10" x14ac:dyDescent="0.2">
      <c r="A59" s="23">
        <f>'[1]Page 4'!$A$34</f>
        <v>1116</v>
      </c>
      <c r="B59" s="17"/>
      <c r="C59" s="18">
        <f>+C58+1</f>
        <v>37</v>
      </c>
      <c r="D59" s="1" t="s">
        <v>13</v>
      </c>
      <c r="E59" s="11"/>
      <c r="F59" s="24">
        <f>'[1]Page 4'!$F$34</f>
        <v>3830</v>
      </c>
      <c r="G59" s="1"/>
      <c r="H59" s="24">
        <f>'[1]Page 4'!$H$34</f>
        <v>3660</v>
      </c>
      <c r="I59" s="21"/>
    </row>
    <row r="60" spans="1:10" x14ac:dyDescent="0.2">
      <c r="A60" s="16"/>
      <c r="B60" s="25">
        <f>SUM(A56:A59)</f>
        <v>160749.78999999998</v>
      </c>
      <c r="C60" s="18">
        <f>C59+1</f>
        <v>38</v>
      </c>
      <c r="D60" s="19" t="s">
        <v>7</v>
      </c>
      <c r="E60" s="11"/>
      <c r="F60" s="18"/>
      <c r="G60" s="19">
        <f>SUM(F56:F59)</f>
        <v>213250</v>
      </c>
      <c r="H60" s="18"/>
      <c r="I60" s="26">
        <f>SUM(H56:H59)</f>
        <v>261580</v>
      </c>
    </row>
    <row r="61" spans="1:10" x14ac:dyDescent="0.2">
      <c r="A61" s="27"/>
      <c r="B61" s="28">
        <f>B60</f>
        <v>160749.78999999998</v>
      </c>
      <c r="C61" s="29">
        <f>C60+1</f>
        <v>39</v>
      </c>
      <c r="D61" s="30" t="s">
        <v>14</v>
      </c>
      <c r="E61" s="49"/>
      <c r="F61" s="29"/>
      <c r="G61" s="30">
        <f>G60</f>
        <v>213250</v>
      </c>
      <c r="H61" s="29"/>
      <c r="I61" s="32">
        <f>I60</f>
        <v>261580</v>
      </c>
    </row>
    <row r="62" spans="1:10" x14ac:dyDescent="0.2">
      <c r="A62" s="23"/>
      <c r="B62" s="33"/>
      <c r="C62" s="24"/>
      <c r="D62" s="34" t="s">
        <v>15</v>
      </c>
      <c r="E62" s="50"/>
      <c r="F62" s="24"/>
      <c r="G62" s="5"/>
      <c r="H62" s="24"/>
      <c r="I62" s="36"/>
    </row>
    <row r="63" spans="1:10" x14ac:dyDescent="0.2">
      <c r="A63" s="16"/>
      <c r="B63" s="19"/>
      <c r="C63" s="18"/>
      <c r="D63" s="19"/>
      <c r="E63" s="11"/>
      <c r="F63" s="18"/>
      <c r="G63" s="19"/>
      <c r="H63" s="18"/>
      <c r="I63" s="26"/>
    </row>
    <row r="64" spans="1:10" x14ac:dyDescent="0.2">
      <c r="A64" s="16"/>
      <c r="B64" s="1"/>
      <c r="C64" s="18"/>
      <c r="D64" s="19" t="s">
        <v>36</v>
      </c>
      <c r="E64" s="38" t="s">
        <v>91</v>
      </c>
      <c r="F64" s="18"/>
      <c r="G64" s="1"/>
      <c r="H64" s="18"/>
      <c r="I64" s="21"/>
    </row>
    <row r="65" spans="1:9" x14ac:dyDescent="0.2">
      <c r="A65" s="16">
        <f>'[1]Page 4'!$A$42</f>
        <v>269521.88</v>
      </c>
      <c r="B65" s="1"/>
      <c r="C65" s="18">
        <f>C61+1</f>
        <v>40</v>
      </c>
      <c r="D65" s="1" t="s">
        <v>5</v>
      </c>
      <c r="E65" s="38"/>
      <c r="F65" s="18">
        <f>'[1]Page 4'!$F$42</f>
        <v>342600</v>
      </c>
      <c r="G65" s="1"/>
      <c r="H65" s="18">
        <f>'[1]Page 4'!$H$42</f>
        <v>261960</v>
      </c>
      <c r="I65" s="21"/>
    </row>
    <row r="66" spans="1:9" x14ac:dyDescent="0.2">
      <c r="A66" s="16">
        <f>'[1]Page 4'!$A$43</f>
        <v>0</v>
      </c>
      <c r="B66" s="17"/>
      <c r="C66" s="18">
        <f>+C65+1</f>
        <v>41</v>
      </c>
      <c r="D66" s="1" t="s">
        <v>6</v>
      </c>
      <c r="E66" s="11"/>
      <c r="F66" s="18">
        <f>'[1]Page 4'!$F$43</f>
        <v>18510</v>
      </c>
      <c r="G66" s="1"/>
      <c r="H66" s="18">
        <f>'[1]Page 4'!$H$43</f>
        <v>14250</v>
      </c>
      <c r="I66" s="21"/>
    </row>
    <row r="67" spans="1:9" x14ac:dyDescent="0.2">
      <c r="A67" s="16">
        <f>'[1]Page 4'!$A$44</f>
        <v>28.2</v>
      </c>
      <c r="B67" s="17"/>
      <c r="C67" s="18">
        <f>+C66+1</f>
        <v>42</v>
      </c>
      <c r="D67" s="1" t="s">
        <v>16</v>
      </c>
      <c r="E67" s="11"/>
      <c r="F67" s="18">
        <f>'[1]Page 4'!$F$44</f>
        <v>650</v>
      </c>
      <c r="G67" s="1"/>
      <c r="H67" s="18">
        <f>'[1]Page 4'!$H$44</f>
        <v>600</v>
      </c>
      <c r="I67" s="21"/>
    </row>
    <row r="68" spans="1:9" x14ac:dyDescent="0.2">
      <c r="A68" s="16">
        <f>'[1]Page 4'!$A$45</f>
        <v>27757.599999999999</v>
      </c>
      <c r="B68" s="17"/>
      <c r="C68" s="18">
        <f>+C67+1</f>
        <v>43</v>
      </c>
      <c r="D68" s="1" t="s">
        <v>13</v>
      </c>
      <c r="E68" s="11"/>
      <c r="F68" s="18">
        <f>'[1]Page 4'!$F$45</f>
        <v>21000</v>
      </c>
      <c r="G68" s="1"/>
      <c r="H68" s="18">
        <f>'[1]Page 4'!$H$45</f>
        <v>33220</v>
      </c>
      <c r="I68" s="21"/>
    </row>
    <row r="69" spans="1:9" x14ac:dyDescent="0.2">
      <c r="A69" s="16">
        <f>'[1]Page 4'!$A$46</f>
        <v>0</v>
      </c>
      <c r="B69" s="17"/>
      <c r="C69" s="18">
        <f>+C68+1</f>
        <v>44</v>
      </c>
      <c r="D69" s="1" t="s">
        <v>21</v>
      </c>
      <c r="E69" s="11"/>
      <c r="F69" s="18">
        <f>'[1]Page 4'!$F$46</f>
        <v>0</v>
      </c>
      <c r="G69" s="1"/>
      <c r="H69" s="18">
        <f>'[7]845'!$Q$27</f>
        <v>0</v>
      </c>
      <c r="I69" s="21"/>
    </row>
    <row r="70" spans="1:9" x14ac:dyDescent="0.2">
      <c r="A70" s="16"/>
      <c r="B70" s="25">
        <f>SUM(A65:A69)</f>
        <v>297307.68</v>
      </c>
      <c r="C70" s="18">
        <f>C69+1</f>
        <v>45</v>
      </c>
      <c r="D70" s="19" t="s">
        <v>7</v>
      </c>
      <c r="E70" s="11"/>
      <c r="F70" s="18"/>
      <c r="G70" s="19">
        <f>SUM(F65:F69)</f>
        <v>382760</v>
      </c>
      <c r="H70" s="18"/>
      <c r="I70" s="26">
        <f>SUM(H65:H69)</f>
        <v>310030</v>
      </c>
    </row>
    <row r="71" spans="1:9" x14ac:dyDescent="0.2">
      <c r="A71" s="16"/>
      <c r="B71" s="19">
        <f>'[1]Page 4'!$B$49</f>
        <v>52706.37</v>
      </c>
      <c r="C71" s="18">
        <f>+C70+1</f>
        <v>46</v>
      </c>
      <c r="D71" s="19" t="s">
        <v>8</v>
      </c>
      <c r="E71" s="11"/>
      <c r="F71" s="18"/>
      <c r="G71" s="19">
        <f>'[1]Page 4'!$G$49</f>
        <v>26000</v>
      </c>
      <c r="H71" s="18"/>
      <c r="I71" s="26">
        <f>'[1]Page 4'!$I$49</f>
        <v>31000</v>
      </c>
    </row>
    <row r="72" spans="1:9" x14ac:dyDescent="0.2">
      <c r="A72" s="27"/>
      <c r="B72" s="28">
        <f>B70-B71</f>
        <v>244601.31</v>
      </c>
      <c r="C72" s="29">
        <f>C71+1</f>
        <v>47</v>
      </c>
      <c r="D72" s="30" t="s">
        <v>14</v>
      </c>
      <c r="E72" s="49"/>
      <c r="F72" s="29"/>
      <c r="G72" s="28">
        <f>G70-G71</f>
        <v>356760</v>
      </c>
      <c r="H72" s="29"/>
      <c r="I72" s="32">
        <f>I70-I71</f>
        <v>279030</v>
      </c>
    </row>
    <row r="73" spans="1:9" x14ac:dyDescent="0.2">
      <c r="A73" s="84"/>
      <c r="B73" s="154"/>
      <c r="C73" s="85"/>
      <c r="D73" s="34" t="s">
        <v>15</v>
      </c>
      <c r="E73" s="155"/>
      <c r="F73" s="85"/>
      <c r="G73" s="66"/>
      <c r="H73" s="85"/>
      <c r="I73" s="95"/>
    </row>
    <row r="74" spans="1:9" x14ac:dyDescent="0.2">
      <c r="A74" s="104"/>
      <c r="B74" s="105"/>
      <c r="C74" s="101"/>
      <c r="D74" s="106"/>
      <c r="E74" s="96"/>
      <c r="F74" s="107"/>
      <c r="G74" s="105"/>
      <c r="H74" s="107"/>
      <c r="I74" s="108"/>
    </row>
    <row r="75" spans="1:9" ht="13.5" thickBot="1" x14ac:dyDescent="0.25">
      <c r="A75" s="87"/>
      <c r="B75" s="91"/>
      <c r="C75" s="90"/>
      <c r="D75" s="90"/>
      <c r="E75" s="102"/>
      <c r="F75" s="89"/>
      <c r="G75" s="91"/>
      <c r="H75" s="90"/>
      <c r="I75" s="103"/>
    </row>
  </sheetData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SUMMARY</vt:lpstr>
      <vt:lpstr>Page 1</vt:lpstr>
      <vt:lpstr>Page 2</vt:lpstr>
      <vt:lpstr>Page 3</vt:lpstr>
      <vt:lpstr>'Page 1'!Print_Area</vt:lpstr>
      <vt:lpstr>SUMMARY!Print_Area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Great Council revenue estimates for the budget book 2021</dc:title>
  <dc:creator>Melton Borough Council</dc:creator>
  <cp:lastModifiedBy>Catherine Murrell</cp:lastModifiedBy>
  <cp:lastPrinted>2022-04-26T14:02:39Z</cp:lastPrinted>
  <dcterms:created xsi:type="dcterms:W3CDTF">1999-11-12T15:41:43Z</dcterms:created>
  <dcterms:modified xsi:type="dcterms:W3CDTF">2022-05-27T11:36:51Z</dcterms:modified>
</cp:coreProperties>
</file>